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450" yWindow="30" windowWidth="18120" windowHeight="12435"/>
  </bookViews>
  <sheets>
    <sheet name="7-11 лет" sheetId="1" r:id="rId1"/>
    <sheet name="12-18 лет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4525"/>
</workbook>
</file>

<file path=xl/calcChain.xml><?xml version="1.0" encoding="utf-8"?>
<calcChain xmlns="http://schemas.openxmlformats.org/spreadsheetml/2006/main">
  <c r="L165" i="2" l="1"/>
  <c r="J165" i="2"/>
  <c r="I165" i="2"/>
  <c r="H165" i="2"/>
  <c r="G165" i="2"/>
  <c r="F165" i="2"/>
  <c r="F176" i="2" s="1"/>
  <c r="L127" i="2"/>
  <c r="J127" i="2"/>
  <c r="I127" i="2"/>
  <c r="I138" i="2" s="1"/>
  <c r="H127" i="2"/>
  <c r="G127" i="2"/>
  <c r="G138" i="2" s="1"/>
  <c r="F127" i="2"/>
  <c r="L70" i="2"/>
  <c r="J70" i="2"/>
  <c r="I70" i="2"/>
  <c r="H70" i="2"/>
  <c r="G70" i="2"/>
  <c r="F70" i="2"/>
  <c r="F81" i="2" s="1"/>
  <c r="B195" i="2"/>
  <c r="A195" i="2"/>
  <c r="J194" i="2"/>
  <c r="F194" i="2"/>
  <c r="L194" i="2"/>
  <c r="I194" i="2"/>
  <c r="H194" i="2"/>
  <c r="G194" i="2"/>
  <c r="B185" i="2"/>
  <c r="A185" i="2"/>
  <c r="L184" i="2"/>
  <c r="J184" i="2"/>
  <c r="I184" i="2"/>
  <c r="H184" i="2"/>
  <c r="G184" i="2"/>
  <c r="F184" i="2"/>
  <c r="B176" i="2"/>
  <c r="A176" i="2"/>
  <c r="L175" i="2"/>
  <c r="J175" i="2"/>
  <c r="J176" i="2" s="1"/>
  <c r="I175" i="2"/>
  <c r="I176" i="2" s="1"/>
  <c r="H175" i="2"/>
  <c r="G175" i="2"/>
  <c r="B166" i="2"/>
  <c r="A166" i="2"/>
  <c r="L176" i="2"/>
  <c r="G176" i="2"/>
  <c r="B157" i="2"/>
  <c r="A157" i="2"/>
  <c r="J156" i="2"/>
  <c r="L156" i="2"/>
  <c r="I156" i="2"/>
  <c r="H156" i="2"/>
  <c r="G156" i="2"/>
  <c r="B147" i="2"/>
  <c r="A147" i="2"/>
  <c r="L146" i="2"/>
  <c r="J146" i="2"/>
  <c r="I146" i="2"/>
  <c r="H146" i="2"/>
  <c r="G146" i="2"/>
  <c r="F146" i="2"/>
  <c r="F157" i="2" s="1"/>
  <c r="B138" i="2"/>
  <c r="A138" i="2"/>
  <c r="F138" i="2"/>
  <c r="L137" i="2"/>
  <c r="J137" i="2"/>
  <c r="J138" i="2" s="1"/>
  <c r="I137" i="2"/>
  <c r="H137" i="2"/>
  <c r="G137" i="2"/>
  <c r="B128" i="2"/>
  <c r="A128" i="2"/>
  <c r="B119" i="2"/>
  <c r="A119" i="2"/>
  <c r="L118" i="2"/>
  <c r="H118" i="2"/>
  <c r="J118" i="2"/>
  <c r="I118" i="2"/>
  <c r="G118" i="2"/>
  <c r="B109" i="2"/>
  <c r="A109" i="2"/>
  <c r="L108" i="2"/>
  <c r="J108" i="2"/>
  <c r="I108" i="2"/>
  <c r="H108" i="2"/>
  <c r="G108" i="2"/>
  <c r="G119" i="2" s="1"/>
  <c r="F108" i="2"/>
  <c r="B100" i="2"/>
  <c r="A100" i="2"/>
  <c r="J99" i="2"/>
  <c r="J100" i="2" s="1"/>
  <c r="I99" i="2"/>
  <c r="L99" i="2"/>
  <c r="H99" i="2"/>
  <c r="G99" i="2"/>
  <c r="B90" i="2"/>
  <c r="A90" i="2"/>
  <c r="L89" i="2"/>
  <c r="J89" i="2"/>
  <c r="I89" i="2"/>
  <c r="H89" i="2"/>
  <c r="G89" i="2"/>
  <c r="F89" i="2"/>
  <c r="F100" i="2" s="1"/>
  <c r="B81" i="2"/>
  <c r="A81" i="2"/>
  <c r="I80" i="2"/>
  <c r="H80" i="2"/>
  <c r="L80" i="2"/>
  <c r="L81" i="2" s="1"/>
  <c r="J80" i="2"/>
  <c r="J81" i="2" s="1"/>
  <c r="G80" i="2"/>
  <c r="B71" i="2"/>
  <c r="A71" i="2"/>
  <c r="B62" i="2"/>
  <c r="A62" i="2"/>
  <c r="I61" i="2"/>
  <c r="H61" i="2"/>
  <c r="L61" i="2"/>
  <c r="J61" i="2"/>
  <c r="G61" i="2"/>
  <c r="B52" i="2"/>
  <c r="A52" i="2"/>
  <c r="L51" i="2"/>
  <c r="J51" i="2"/>
  <c r="I51" i="2"/>
  <c r="H51" i="2"/>
  <c r="G51" i="2"/>
  <c r="F51" i="2"/>
  <c r="B43" i="2"/>
  <c r="A43" i="2"/>
  <c r="H42" i="2"/>
  <c r="G42" i="2"/>
  <c r="L42" i="2"/>
  <c r="J42" i="2"/>
  <c r="I42" i="2"/>
  <c r="B33" i="2"/>
  <c r="A33" i="2"/>
  <c r="L32" i="2"/>
  <c r="J32" i="2"/>
  <c r="I32" i="2"/>
  <c r="H32" i="2"/>
  <c r="G32" i="2"/>
  <c r="F32" i="2"/>
  <c r="B24" i="2"/>
  <c r="A24" i="2"/>
  <c r="L23" i="2"/>
  <c r="L24" i="2" s="1"/>
  <c r="J23" i="2"/>
  <c r="I23" i="2"/>
  <c r="H23" i="2"/>
  <c r="G23" i="2"/>
  <c r="G24" i="2" s="1"/>
  <c r="B14" i="2"/>
  <c r="A14" i="2"/>
  <c r="L13" i="2"/>
  <c r="J13" i="2"/>
  <c r="I13" i="2"/>
  <c r="H13" i="2"/>
  <c r="G13" i="2"/>
  <c r="F13" i="2"/>
  <c r="B128" i="1"/>
  <c r="A128" i="1"/>
  <c r="L43" i="2" l="1"/>
  <c r="G157" i="2"/>
  <c r="G195" i="2"/>
  <c r="G81" i="2"/>
  <c r="H157" i="2"/>
  <c r="H195" i="2"/>
  <c r="L138" i="2"/>
  <c r="I195" i="2"/>
  <c r="J195" i="2"/>
  <c r="H176" i="2"/>
  <c r="I157" i="2"/>
  <c r="J157" i="2"/>
  <c r="H138" i="2"/>
  <c r="H119" i="2"/>
  <c r="L119" i="2"/>
  <c r="H100" i="2"/>
  <c r="G100" i="2"/>
  <c r="I100" i="2"/>
  <c r="I81" i="2"/>
  <c r="H81" i="2"/>
  <c r="L62" i="2"/>
  <c r="J62" i="2"/>
  <c r="G62" i="2"/>
  <c r="F62" i="2"/>
  <c r="H62" i="2"/>
  <c r="I62" i="2"/>
  <c r="J43" i="2"/>
  <c r="I43" i="2"/>
  <c r="F43" i="2"/>
  <c r="H43" i="2"/>
  <c r="G43" i="2"/>
  <c r="F24" i="2"/>
  <c r="H24" i="2"/>
  <c r="J24" i="2"/>
  <c r="L100" i="2"/>
  <c r="F119" i="2"/>
  <c r="J119" i="2"/>
  <c r="L157" i="2"/>
  <c r="I24" i="2"/>
  <c r="I119" i="2"/>
  <c r="L195" i="2"/>
  <c r="L196" i="2" l="1"/>
  <c r="G196" i="2"/>
  <c r="H196" i="2"/>
  <c r="F196" i="2"/>
  <c r="J196" i="2"/>
  <c r="I196" i="2"/>
  <c r="K75" i="1" l="1"/>
  <c r="K76" i="1"/>
  <c r="K72" i="1"/>
  <c r="K73" i="1"/>
  <c r="K58" i="1"/>
  <c r="K56" i="1"/>
  <c r="K53" i="1"/>
  <c r="K54" i="1"/>
  <c r="K55" i="1"/>
  <c r="K37" i="1"/>
  <c r="K34" i="1"/>
  <c r="K35" i="1"/>
  <c r="J18" i="1"/>
  <c r="J15" i="1"/>
  <c r="J16" i="1"/>
  <c r="J17" i="1"/>
  <c r="G15" i="1"/>
  <c r="H15" i="1"/>
  <c r="I15" i="1"/>
  <c r="G16" i="1"/>
  <c r="H16" i="1"/>
  <c r="I16" i="1"/>
  <c r="G17" i="1"/>
  <c r="H17" i="1"/>
  <c r="I17" i="1"/>
  <c r="K18" i="1"/>
  <c r="K15" i="1"/>
  <c r="K16" i="1"/>
  <c r="K17" i="1"/>
  <c r="G186" i="1"/>
  <c r="H186" i="1"/>
  <c r="I186" i="1"/>
  <c r="G187" i="1"/>
  <c r="H187" i="1"/>
  <c r="I187" i="1"/>
  <c r="G188" i="1"/>
  <c r="H188" i="1"/>
  <c r="I188" i="1"/>
  <c r="J186" i="1"/>
  <c r="J187" i="1"/>
  <c r="J188" i="1"/>
  <c r="K186" i="1"/>
  <c r="K187" i="1"/>
  <c r="K188" i="1"/>
  <c r="J170" i="1"/>
  <c r="G170" i="1"/>
  <c r="H170" i="1"/>
  <c r="I170" i="1"/>
  <c r="K170" i="1"/>
  <c r="F170" i="1"/>
  <c r="K167" i="1"/>
  <c r="K168" i="1"/>
  <c r="J167" i="1"/>
  <c r="J168" i="1"/>
  <c r="G167" i="1"/>
  <c r="H167" i="1"/>
  <c r="I167" i="1"/>
  <c r="G168" i="1"/>
  <c r="H168" i="1"/>
  <c r="I168" i="1"/>
  <c r="F168" i="1"/>
  <c r="G151" i="1"/>
  <c r="H151" i="1"/>
  <c r="I151" i="1"/>
  <c r="J151" i="1"/>
  <c r="K151" i="1"/>
  <c r="G148" i="1"/>
  <c r="H148" i="1"/>
  <c r="I148" i="1"/>
  <c r="G149" i="1"/>
  <c r="H149" i="1"/>
  <c r="I149" i="1"/>
  <c r="G150" i="1"/>
  <c r="H150" i="1"/>
  <c r="I150" i="1"/>
  <c r="J148" i="1"/>
  <c r="J149" i="1"/>
  <c r="J150" i="1"/>
  <c r="K148" i="1"/>
  <c r="K149" i="1"/>
  <c r="K150" i="1"/>
  <c r="G132" i="1"/>
  <c r="H132" i="1"/>
  <c r="I132" i="1"/>
  <c r="K132" i="1"/>
  <c r="J132" i="1"/>
  <c r="G129" i="1"/>
  <c r="H129" i="1"/>
  <c r="I129" i="1"/>
  <c r="G130" i="1"/>
  <c r="H130" i="1"/>
  <c r="I130" i="1"/>
  <c r="G131" i="1"/>
  <c r="H131" i="1"/>
  <c r="I131" i="1"/>
  <c r="J129" i="1"/>
  <c r="J130" i="1"/>
  <c r="J131" i="1"/>
  <c r="K129" i="1"/>
  <c r="K130" i="1"/>
  <c r="K131" i="1"/>
  <c r="G113" i="1"/>
  <c r="H113" i="1"/>
  <c r="I113" i="1"/>
  <c r="G110" i="1"/>
  <c r="H110" i="1"/>
  <c r="I110" i="1"/>
  <c r="G111" i="1"/>
  <c r="H111" i="1"/>
  <c r="I111" i="1"/>
  <c r="J110" i="1"/>
  <c r="J111" i="1"/>
  <c r="G94" i="1"/>
  <c r="H94" i="1"/>
  <c r="I94" i="1"/>
  <c r="J94" i="1"/>
  <c r="J96" i="1"/>
  <c r="G96" i="1"/>
  <c r="H96" i="1"/>
  <c r="I96" i="1"/>
  <c r="G91" i="1"/>
  <c r="H91" i="1"/>
  <c r="I91" i="1"/>
  <c r="G92" i="1"/>
  <c r="H92" i="1"/>
  <c r="I92" i="1"/>
  <c r="G93" i="1"/>
  <c r="H93" i="1"/>
  <c r="I93" i="1"/>
  <c r="J91" i="1"/>
  <c r="J92" i="1"/>
  <c r="J93" i="1"/>
  <c r="J75" i="1"/>
  <c r="G75" i="1"/>
  <c r="H75" i="1"/>
  <c r="I75" i="1"/>
  <c r="G76" i="1"/>
  <c r="H76" i="1"/>
  <c r="I76" i="1"/>
  <c r="J76" i="1"/>
  <c r="G72" i="1"/>
  <c r="H72" i="1"/>
  <c r="I72" i="1"/>
  <c r="G73" i="1"/>
  <c r="H73" i="1"/>
  <c r="I73" i="1"/>
  <c r="J72" i="1"/>
  <c r="J73" i="1"/>
  <c r="G23" i="1" l="1"/>
  <c r="J58" i="1"/>
  <c r="G58" i="1"/>
  <c r="H58" i="1"/>
  <c r="I58" i="1"/>
  <c r="G53" i="1"/>
  <c r="H53" i="1"/>
  <c r="I53" i="1"/>
  <c r="G54" i="1"/>
  <c r="H54" i="1"/>
  <c r="I54" i="1"/>
  <c r="G55" i="1"/>
  <c r="H55" i="1"/>
  <c r="I55" i="1"/>
  <c r="J53" i="1"/>
  <c r="J54" i="1"/>
  <c r="J55" i="1"/>
  <c r="J37" i="1"/>
  <c r="G37" i="1"/>
  <c r="H37" i="1"/>
  <c r="I37" i="1"/>
  <c r="J34" i="1"/>
  <c r="J35" i="1"/>
  <c r="G34" i="1"/>
  <c r="H34" i="1"/>
  <c r="I34" i="1"/>
  <c r="G35" i="1"/>
  <c r="H35" i="1"/>
  <c r="I35" i="1"/>
  <c r="E18" i="1"/>
  <c r="E16" i="1"/>
  <c r="E17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F23" i="1"/>
  <c r="B14" i="1"/>
  <c r="A14" i="1"/>
  <c r="L13" i="1"/>
  <c r="J13" i="1"/>
  <c r="I13" i="1"/>
  <c r="H13" i="1"/>
  <c r="G13" i="1"/>
  <c r="F13" i="1"/>
  <c r="H157" i="1" l="1"/>
  <c r="F157" i="1"/>
  <c r="I138" i="1"/>
  <c r="H138" i="1"/>
  <c r="F62" i="1"/>
  <c r="L195" i="1"/>
  <c r="J195" i="1"/>
  <c r="F195" i="1"/>
  <c r="L176" i="1"/>
  <c r="F176" i="1"/>
  <c r="L157" i="1"/>
  <c r="G138" i="1"/>
  <c r="L138" i="1"/>
  <c r="J138" i="1"/>
  <c r="L119" i="1"/>
  <c r="G119" i="1"/>
  <c r="G100" i="1"/>
  <c r="F100" i="1"/>
  <c r="I81" i="1"/>
  <c r="G81" i="1"/>
  <c r="L62" i="1"/>
  <c r="I62" i="1"/>
  <c r="H62" i="1"/>
  <c r="G62" i="1"/>
  <c r="I43" i="1"/>
  <c r="G43" i="1"/>
  <c r="I24" i="1"/>
  <c r="H24" i="1"/>
  <c r="L24" i="1"/>
  <c r="G24" i="1"/>
  <c r="J157" i="1"/>
  <c r="F138" i="1"/>
  <c r="J119" i="1"/>
  <c r="F119" i="1"/>
  <c r="J100" i="1"/>
  <c r="L100" i="1"/>
  <c r="J81" i="1"/>
  <c r="F81" i="1"/>
  <c r="J62" i="1"/>
  <c r="L43" i="1"/>
  <c r="J43" i="1"/>
  <c r="F43" i="1"/>
  <c r="F24" i="1"/>
  <c r="G195" i="1"/>
  <c r="H43" i="1"/>
  <c r="I119" i="1"/>
  <c r="I195" i="1"/>
  <c r="L81" i="1"/>
  <c r="J24" i="1"/>
  <c r="H100" i="1"/>
  <c r="H119" i="1"/>
  <c r="H176" i="1"/>
  <c r="G196" i="1" l="1"/>
  <c r="J196" i="1"/>
  <c r="L196" i="1"/>
  <c r="F196" i="1"/>
  <c r="I196" i="1"/>
  <c r="H196" i="1"/>
</calcChain>
</file>

<file path=xl/sharedStrings.xml><?xml version="1.0" encoding="utf-8"?>
<sst xmlns="http://schemas.openxmlformats.org/spreadsheetml/2006/main" count="637" uniqueCount="103">
  <si>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</si>
  <si>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</si>
  <si>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</si>
  <si>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</si>
  <si>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</si>
  <si>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</si>
  <si>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</si>
  <si>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</si>
  <si>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</si>
  <si>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</si>
  <si>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</si>
  <si>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</si>
  <si>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</si>
  <si>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</si>
  <si>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</si>
  <si>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</si>
  <si>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</si>
  <si>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</si>
  <si>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</si>
  <si>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</si>
  <si>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</si>
  <si>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</si>
  <si>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</si>
  <si>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</si>
  <si>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</si>
  <si>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</si>
  <si>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</si>
  <si>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</si>
  <si>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</si>
  <si>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</si>
  <si>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</si>
  <si>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</si>
  <si>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</si>
  <si>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</si>
  <si>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</si>
  <si>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</si>
  <si>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</si>
  <si>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</si>
  <si>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Суп из овощей со сметаной </t>
  </si>
  <si>
    <t>к. изделие</t>
  </si>
  <si>
    <t>Молоко</t>
  </si>
  <si>
    <t>Печенье в ассортименте</t>
  </si>
  <si>
    <t>к/к</t>
  </si>
  <si>
    <t>Вафли в ассортименте</t>
  </si>
  <si>
    <t>Пряник</t>
  </si>
  <si>
    <t>молоко</t>
  </si>
  <si>
    <t>Салат из моркови и яблок</t>
  </si>
  <si>
    <t>Салат из свеклы с изюмом и маслом растительным</t>
  </si>
  <si>
    <t>372/1</t>
  </si>
  <si>
    <t>Овощи прорционно (огурец свежий)</t>
  </si>
  <si>
    <t xml:space="preserve">Салат из помидоров и огурцов с растительным маслом </t>
  </si>
  <si>
    <t xml:space="preserve">Салат из белокочанной капусты с маслом растительным </t>
  </si>
  <si>
    <t xml:space="preserve">Салат из моркови и яблок </t>
  </si>
  <si>
    <t>Напиток лимонный</t>
  </si>
  <si>
    <t>12-18 лет</t>
  </si>
  <si>
    <t>Какао с молоком</t>
  </si>
  <si>
    <t>250/5</t>
  </si>
  <si>
    <t>100/50</t>
  </si>
  <si>
    <t>Кофейный напиток</t>
  </si>
  <si>
    <t>Чай с сахаром и лимоном</t>
  </si>
  <si>
    <t>Борщ со свежей капустой, картофелем и со сметаной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</si>
  <si>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</si>
  <si>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</si>
  <si>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</si>
  <si>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</si>
  <si>
    <t xml:space="preserve">Рассольник Ленинградский со сметаной  </t>
  </si>
  <si>
    <t>Птица, тушеная в соусе с овощами</t>
  </si>
  <si>
    <t>Тефтели (1й вариант), соус сметанный</t>
  </si>
  <si>
    <t>Макаронные изделия отварные</t>
  </si>
  <si>
    <t>Компот из свежих яблок</t>
  </si>
  <si>
    <t>Батон нарезной обогащённый микронутриентами</t>
  </si>
  <si>
    <t>Напиток апельсиновый</t>
  </si>
  <si>
    <t>Жаркое по-домашнему со свининой</t>
  </si>
  <si>
    <t>Суп картофельный с горохом и гренками</t>
  </si>
  <si>
    <t>250/20</t>
  </si>
  <si>
    <t>99/73</t>
  </si>
  <si>
    <t xml:space="preserve">Чай с сахаром </t>
  </si>
  <si>
    <t>Щи из свежей капусты с картофелем и сметаной</t>
  </si>
  <si>
    <t>Котлеты рубленые из птицы с соусом молочным</t>
  </si>
  <si>
    <t>Каша гречневая рассыпчатая</t>
  </si>
  <si>
    <t>Компот из сухофруктов</t>
  </si>
  <si>
    <t>314/366</t>
  </si>
  <si>
    <t xml:space="preserve">Суп картофельный с вермишелью  </t>
  </si>
  <si>
    <t>Плов из птицы</t>
  </si>
  <si>
    <t xml:space="preserve">Борщ со свежей капустой, картофелем и со сметаной </t>
  </si>
  <si>
    <t>Гуляш из мяса (свинина)</t>
  </si>
  <si>
    <t>75/50</t>
  </si>
  <si>
    <t>Чай с сахаром</t>
  </si>
  <si>
    <t>Чай с молоком и сахаром</t>
  </si>
  <si>
    <t>11,2*</t>
  </si>
  <si>
    <t>Щи из квашеной капусты с картофелем и сметаной</t>
  </si>
  <si>
    <t>Котлеты рыбные любительские с соусом томатным</t>
  </si>
  <si>
    <t>Кисель из сока плодово-ягодного</t>
  </si>
  <si>
    <t>241/364</t>
  </si>
  <si>
    <t>Рагу из птицы</t>
  </si>
  <si>
    <t xml:space="preserve">Суп картофельный с горохом и гренками   </t>
  </si>
  <si>
    <t>Котлеты особые мясные  с соусом молочным</t>
  </si>
  <si>
    <t>273/366</t>
  </si>
  <si>
    <t>МОБУ "Гимназия" г. Сертолово</t>
  </si>
  <si>
    <t>Директор</t>
  </si>
  <si>
    <t>Модин В.А.</t>
  </si>
  <si>
    <t xml:space="preserve">МОБУ "Гимназия" г. Сертолово </t>
  </si>
  <si>
    <t>Согласовано: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</si>
</sst>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" xfId="0" applyNumberFormat="1" applyFont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 vertical="top" wrapText="1"/>
    </xf>
    <xf numFmtId="0" fontId="12" fillId="4" borderId="23" xfId="0" applyFont="1" applyFill="1" applyBorder="1" applyAlignment="1">
      <alignment horizontal="center" vertical="center"/>
    </xf>
    <xf numFmtId="0" fontId="12" fillId="4" borderId="23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2" fontId="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12" fillId="4" borderId="2" xfId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3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vertical="top" wrapText="1"/>
    </xf>
    <xf numFmtId="0" fontId="3" fillId="3" borderId="31" xfId="0" applyFont="1" applyFill="1" applyBorder="1" applyAlignment="1">
      <alignment horizontal="center" vertical="top" wrapText="1"/>
    </xf>
    <xf numFmtId="164" fontId="3" fillId="3" borderId="31" xfId="0" applyNumberFormat="1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1" xfId="0" applyBorder="1"/>
    <xf numFmtId="0" fontId="6" fillId="0" borderId="3" xfId="0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36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1%20&#1076;&#1077;&#1085;&#1100;%20&#1053;&#106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11%20&#1076;&#1077;&#1085;&#1100;%20&#1053;&#10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2%20&#1076;&#1077;&#1085;&#1100;%20&#1053;&#106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3%20&#1076;&#1077;&#1085;&#1100;%20&#1053;&#106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4%20&#1076;&#1077;&#1085;&#1100;%20&#1053;&#106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5%20&#1076;&#1077;&#1085;&#1100;%20&#1053;&#106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7%20&#1076;&#1077;&#1085;&#1100;%20&#1053;&#106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8%20&#1076;&#1077;&#1085;&#1100;%20&#1053;&#106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9%20&#1076;&#1077;&#1085;&#1100;%20&#1053;&#106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10%20&#1076;&#1077;&#1085;&#1100;%20&#1053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>
            <v>95</v>
          </cell>
          <cell r="G13">
            <v>126.8</v>
          </cell>
          <cell r="H13">
            <v>2.08</v>
          </cell>
          <cell r="I13">
            <v>4.2</v>
          </cell>
          <cell r="J13">
            <v>7.6</v>
          </cell>
        </row>
        <row r="14">
          <cell r="C14">
            <v>283</v>
          </cell>
          <cell r="D14" t="str">
            <v>Тефтели (1й вариант), соус сметанный</v>
          </cell>
          <cell r="G14">
            <v>199.42</v>
          </cell>
          <cell r="H14">
            <v>12.78</v>
          </cell>
          <cell r="I14">
            <v>17.66</v>
          </cell>
          <cell r="J14">
            <v>12.8</v>
          </cell>
        </row>
        <row r="15">
          <cell r="C15">
            <v>331</v>
          </cell>
          <cell r="D15" t="str">
            <v>Макаронные изделия отварные</v>
          </cell>
          <cell r="G15">
            <v>209.61</v>
          </cell>
          <cell r="H15">
            <v>5.6</v>
          </cell>
          <cell r="I15">
            <v>4.8</v>
          </cell>
          <cell r="J15">
            <v>36</v>
          </cell>
        </row>
        <row r="19">
          <cell r="C19">
            <v>394</v>
          </cell>
          <cell r="D19" t="str">
            <v xml:space="preserve">Компот из свежих яблок </v>
          </cell>
          <cell r="G19">
            <v>111.1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 t="str">
            <v>99/73</v>
          </cell>
          <cell r="G13">
            <v>203.04</v>
          </cell>
          <cell r="H13">
            <v>6.9</v>
          </cell>
          <cell r="I13">
            <v>7.6</v>
          </cell>
          <cell r="J13">
            <v>7.1</v>
          </cell>
        </row>
        <row r="14">
          <cell r="C14" t="str">
            <v>273/366</v>
          </cell>
          <cell r="G14">
            <v>284</v>
          </cell>
          <cell r="H14">
            <v>14.8</v>
          </cell>
          <cell r="I14">
            <v>14.7</v>
          </cell>
          <cell r="J14">
            <v>9.3000000000000007</v>
          </cell>
        </row>
        <row r="15">
          <cell r="C15">
            <v>323</v>
          </cell>
          <cell r="G15">
            <v>183.8</v>
          </cell>
          <cell r="H15">
            <v>3.6</v>
          </cell>
          <cell r="I15">
            <v>4.8</v>
          </cell>
          <cell r="J15">
            <v>37.1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>
            <v>91</v>
          </cell>
          <cell r="G13">
            <v>120.8</v>
          </cell>
          <cell r="H13">
            <v>5.3</v>
          </cell>
          <cell r="I13">
            <v>4.4000000000000004</v>
          </cell>
          <cell r="J13">
            <v>12.6</v>
          </cell>
        </row>
        <row r="14">
          <cell r="C14">
            <v>308</v>
          </cell>
          <cell r="G14">
            <v>353.6</v>
          </cell>
          <cell r="H14">
            <v>16.8</v>
          </cell>
          <cell r="I14">
            <v>22.6</v>
          </cell>
          <cell r="J14">
            <v>16.5</v>
          </cell>
        </row>
        <row r="19">
          <cell r="C19">
            <v>431</v>
          </cell>
          <cell r="G19">
            <v>62</v>
          </cell>
          <cell r="H19">
            <v>0.3</v>
          </cell>
          <cell r="I19">
            <v>0</v>
          </cell>
          <cell r="J19">
            <v>15.2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>
            <v>76</v>
          </cell>
          <cell r="G13">
            <v>118.7</v>
          </cell>
          <cell r="H13">
            <v>4.3</v>
          </cell>
          <cell r="I13">
            <v>12.5</v>
          </cell>
          <cell r="J13">
            <v>5.7</v>
          </cell>
        </row>
        <row r="14">
          <cell r="C14">
            <v>231</v>
          </cell>
          <cell r="G14">
            <v>120.5</v>
          </cell>
          <cell r="H14">
            <v>16.399999999999999</v>
          </cell>
          <cell r="I14">
            <v>8.3000000000000007</v>
          </cell>
          <cell r="J14">
            <v>2.8</v>
          </cell>
        </row>
        <row r="15">
          <cell r="C15">
            <v>325</v>
          </cell>
          <cell r="G15">
            <v>256.3</v>
          </cell>
          <cell r="H15">
            <v>4.5999999999999996</v>
          </cell>
          <cell r="I15">
            <v>7.6</v>
          </cell>
          <cell r="J15">
            <v>40.200000000000003</v>
          </cell>
        </row>
        <row r="18">
          <cell r="C18" t="str">
            <v>к/к</v>
          </cell>
          <cell r="G18">
            <v>97.8</v>
          </cell>
          <cell r="H18">
            <v>3.25</v>
          </cell>
          <cell r="I18">
            <v>0.62</v>
          </cell>
          <cell r="J18">
            <v>19.75</v>
          </cell>
        </row>
        <row r="19">
          <cell r="C19">
            <v>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 t="str">
            <v>99/73</v>
          </cell>
          <cell r="G13">
            <v>203</v>
          </cell>
          <cell r="H13">
            <v>7.3</v>
          </cell>
          <cell r="I13">
            <v>5.0999999999999996</v>
          </cell>
          <cell r="J13">
            <v>7.3</v>
          </cell>
        </row>
        <row r="14">
          <cell r="C14">
            <v>258</v>
          </cell>
          <cell r="G14">
            <v>354.7</v>
          </cell>
          <cell r="H14">
            <v>10.199999999999999</v>
          </cell>
          <cell r="I14">
            <v>18.3</v>
          </cell>
          <cell r="J14">
            <v>22.8</v>
          </cell>
        </row>
        <row r="17">
          <cell r="C17" t="str">
            <v>к/к</v>
          </cell>
          <cell r="G17">
            <v>104.8</v>
          </cell>
          <cell r="H17">
            <v>3</v>
          </cell>
          <cell r="I17">
            <v>1.2</v>
          </cell>
          <cell r="J17">
            <v>25.1</v>
          </cell>
        </row>
        <row r="19">
          <cell r="C19">
            <v>436</v>
          </cell>
          <cell r="G19">
            <v>104</v>
          </cell>
          <cell r="H19">
            <v>0</v>
          </cell>
          <cell r="I19">
            <v>0</v>
          </cell>
          <cell r="J19">
            <v>25.7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>
            <v>84</v>
          </cell>
          <cell r="G13">
            <v>77.900000000000006</v>
          </cell>
          <cell r="H13">
            <v>1.8</v>
          </cell>
          <cell r="I13">
            <v>4.8</v>
          </cell>
          <cell r="J13">
            <v>8.1</v>
          </cell>
        </row>
        <row r="14">
          <cell r="G14">
            <v>313.60000000000002</v>
          </cell>
          <cell r="H14">
            <v>20.2</v>
          </cell>
          <cell r="I14">
            <v>19.600000000000001</v>
          </cell>
          <cell r="J14">
            <v>12.8</v>
          </cell>
        </row>
        <row r="15">
          <cell r="G15">
            <v>183.8</v>
          </cell>
          <cell r="H15">
            <v>3.6</v>
          </cell>
          <cell r="I15">
            <v>4.8</v>
          </cell>
          <cell r="J15">
            <v>26.7</v>
          </cell>
        </row>
        <row r="18">
          <cell r="G18">
            <v>78.239999999999995</v>
          </cell>
          <cell r="H18">
            <v>2.6</v>
          </cell>
          <cell r="I18">
            <v>0.5</v>
          </cell>
          <cell r="J18">
            <v>15.8</v>
          </cell>
        </row>
        <row r="19">
          <cell r="G19">
            <v>131</v>
          </cell>
          <cell r="H19">
            <v>0.6</v>
          </cell>
          <cell r="I19">
            <v>0.1</v>
          </cell>
          <cell r="J19">
            <v>31.7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>
            <v>100</v>
          </cell>
          <cell r="G13">
            <v>107.27</v>
          </cell>
          <cell r="H13">
            <v>2.9</v>
          </cell>
          <cell r="I13">
            <v>1.7</v>
          </cell>
          <cell r="J13">
            <v>10.3</v>
          </cell>
        </row>
        <row r="14">
          <cell r="G14">
            <v>481.2</v>
          </cell>
          <cell r="H14">
            <v>21.5</v>
          </cell>
          <cell r="I14">
            <v>22.4</v>
          </cell>
          <cell r="J14">
            <v>36.9</v>
          </cell>
        </row>
        <row r="19">
          <cell r="H19">
            <v>0.2</v>
          </cell>
          <cell r="I19">
            <v>0.2</v>
          </cell>
          <cell r="J19">
            <v>27.9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>
            <v>95</v>
          </cell>
          <cell r="G13">
            <v>89.6</v>
          </cell>
          <cell r="H13">
            <v>6.1</v>
          </cell>
          <cell r="I13">
            <v>6.1</v>
          </cell>
          <cell r="J13">
            <v>2.7</v>
          </cell>
        </row>
        <row r="14">
          <cell r="C14">
            <v>259</v>
          </cell>
          <cell r="G14">
            <v>389</v>
          </cell>
          <cell r="H14">
            <v>14.8</v>
          </cell>
          <cell r="I14">
            <v>17.600000000000001</v>
          </cell>
          <cell r="J14">
            <v>5.8</v>
          </cell>
        </row>
        <row r="15">
          <cell r="C15">
            <v>331</v>
          </cell>
          <cell r="G15">
            <v>209.61</v>
          </cell>
          <cell r="H15">
            <v>5.6</v>
          </cell>
          <cell r="I15">
            <v>4.8</v>
          </cell>
          <cell r="J15">
            <v>48.9</v>
          </cell>
        </row>
        <row r="19">
          <cell r="C19">
            <v>430</v>
          </cell>
          <cell r="G19">
            <v>60</v>
          </cell>
          <cell r="H19">
            <v>0</v>
          </cell>
          <cell r="I19">
            <v>0</v>
          </cell>
          <cell r="J19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>
            <v>88</v>
          </cell>
          <cell r="G13">
            <v>94</v>
          </cell>
          <cell r="H13">
            <v>2.8</v>
          </cell>
          <cell r="I13">
            <v>8.4</v>
          </cell>
          <cell r="J13">
            <v>7.4</v>
          </cell>
        </row>
        <row r="14">
          <cell r="C14" t="str">
            <v>241/364</v>
          </cell>
          <cell r="G14">
            <v>194</v>
          </cell>
          <cell r="H14">
            <v>18.2</v>
          </cell>
          <cell r="I14">
            <v>10.4</v>
          </cell>
          <cell r="J14">
            <v>7</v>
          </cell>
        </row>
        <row r="15">
          <cell r="C15">
            <v>325</v>
          </cell>
          <cell r="G15">
            <v>256.3</v>
          </cell>
          <cell r="H15">
            <v>4.5999999999999996</v>
          </cell>
          <cell r="I15">
            <v>7.6</v>
          </cell>
          <cell r="J15">
            <v>34.799999999999997</v>
          </cell>
        </row>
        <row r="19">
          <cell r="C19">
            <v>408</v>
          </cell>
          <cell r="G19">
            <v>163</v>
          </cell>
          <cell r="H19">
            <v>0</v>
          </cell>
          <cell r="I19">
            <v>0.5</v>
          </cell>
          <cell r="J19">
            <v>38.9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3">
          <cell r="C13">
            <v>91</v>
          </cell>
          <cell r="G13">
            <v>120.8</v>
          </cell>
          <cell r="H13">
            <v>4.0999999999999996</v>
          </cell>
          <cell r="I13">
            <v>8.4</v>
          </cell>
          <cell r="J13">
            <v>12.6</v>
          </cell>
        </row>
        <row r="14">
          <cell r="C14">
            <v>309</v>
          </cell>
          <cell r="E14">
            <v>250</v>
          </cell>
          <cell r="G14">
            <v>353.8</v>
          </cell>
          <cell r="H14">
            <v>15.6</v>
          </cell>
          <cell r="I14">
            <v>16.399999999999999</v>
          </cell>
          <cell r="J14">
            <v>16.899999999999999</v>
          </cell>
        </row>
        <row r="19">
          <cell r="C19">
            <v>402</v>
          </cell>
          <cell r="E19">
            <v>200</v>
          </cell>
          <cell r="G19">
            <v>176</v>
          </cell>
          <cell r="H19">
            <v>0</v>
          </cell>
          <cell r="I19">
            <v>0.1</v>
          </cell>
          <cell r="J19">
            <v>45.7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2" sqref="P2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6.140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1" t="s">
        <v>98</v>
      </c>
      <c r="D1" s="112"/>
      <c r="E1" s="113"/>
      <c r="F1" s="12" t="s">
        <v>102</v>
      </c>
      <c r="G1" s="2" t="s">
        <v>16</v>
      </c>
      <c r="H1" s="114" t="s">
        <v>99</v>
      </c>
      <c r="I1" s="114"/>
      <c r="J1" s="114"/>
      <c r="K1" s="114"/>
    </row>
    <row r="2" spans="1:12" ht="18" x14ac:dyDescent="0.2">
      <c r="A2" s="35" t="s">
        <v>6</v>
      </c>
      <c r="C2" s="2"/>
      <c r="G2" s="2" t="s">
        <v>17</v>
      </c>
      <c r="H2" s="114" t="s">
        <v>100</v>
      </c>
      <c r="I2" s="114"/>
      <c r="J2" s="114"/>
      <c r="K2" s="11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7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81"/>
    </row>
    <row r="7" spans="1:12" ht="15" x14ac:dyDescent="0.25">
      <c r="A7" s="23"/>
      <c r="B7" s="15"/>
      <c r="C7" s="11"/>
      <c r="D7" s="6"/>
      <c r="E7" s="42"/>
      <c r="F7" s="43"/>
      <c r="G7" s="51"/>
      <c r="H7" s="51"/>
      <c r="I7" s="51"/>
      <c r="J7" s="51"/>
      <c r="K7" s="44"/>
      <c r="L7" s="82"/>
    </row>
    <row r="8" spans="1:12" ht="15" x14ac:dyDescent="0.25">
      <c r="A8" s="23"/>
      <c r="B8" s="15"/>
      <c r="C8" s="11"/>
      <c r="D8" s="7" t="s">
        <v>21</v>
      </c>
      <c r="E8" s="42"/>
      <c r="F8" s="52"/>
      <c r="G8" s="51"/>
      <c r="H8" s="51"/>
      <c r="I8" s="51"/>
      <c r="J8" s="52"/>
      <c r="K8" s="44"/>
      <c r="L8" s="83"/>
    </row>
    <row r="9" spans="1:12" ht="15" x14ac:dyDescent="0.25">
      <c r="A9" s="23"/>
      <c r="B9" s="15"/>
      <c r="C9" s="11"/>
      <c r="D9" s="7" t="s">
        <v>22</v>
      </c>
      <c r="E9" s="42"/>
      <c r="F9" s="52"/>
      <c r="G9" s="51"/>
      <c r="H9" s="51"/>
      <c r="I9" s="51"/>
      <c r="J9" s="43"/>
      <c r="K9" s="44"/>
      <c r="L9" s="8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82"/>
    </row>
    <row r="11" spans="1:12" ht="15" x14ac:dyDescent="0.25">
      <c r="A11" s="23"/>
      <c r="B11" s="15"/>
      <c r="C11" s="11"/>
      <c r="D11" s="6" t="s">
        <v>29</v>
      </c>
      <c r="E11" s="42" t="s">
        <v>40</v>
      </c>
      <c r="F11" s="43">
        <v>200</v>
      </c>
      <c r="G11" s="43">
        <v>6</v>
      </c>
      <c r="H11" s="43">
        <v>8</v>
      </c>
      <c r="I11" s="43">
        <v>7</v>
      </c>
      <c r="J11" s="43">
        <v>124</v>
      </c>
      <c r="K11" s="44">
        <v>434</v>
      </c>
      <c r="L11" s="82">
        <v>14.8</v>
      </c>
    </row>
    <row r="12" spans="1:12" ht="15" x14ac:dyDescent="0.25">
      <c r="A12" s="23"/>
      <c r="B12" s="15"/>
      <c r="C12" s="11"/>
      <c r="D12" s="6" t="s">
        <v>39</v>
      </c>
      <c r="E12" s="42" t="s">
        <v>41</v>
      </c>
      <c r="F12" s="43">
        <v>40</v>
      </c>
      <c r="G12" s="43">
        <v>5</v>
      </c>
      <c r="H12" s="43">
        <v>4.1500000000000004</v>
      </c>
      <c r="I12" s="43">
        <v>16.7</v>
      </c>
      <c r="J12" s="43">
        <v>110.6</v>
      </c>
      <c r="K12" s="44" t="s">
        <v>42</v>
      </c>
      <c r="L12" s="83">
        <v>20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240</v>
      </c>
      <c r="G13" s="19">
        <f t="shared" ref="G13:J13" si="0">SUM(G6:G12)</f>
        <v>11</v>
      </c>
      <c r="H13" s="19">
        <f t="shared" si="0"/>
        <v>12.15</v>
      </c>
      <c r="I13" s="19">
        <f t="shared" si="0"/>
        <v>23.7</v>
      </c>
      <c r="J13" s="19">
        <f t="shared" si="0"/>
        <v>234.6</v>
      </c>
      <c r="K13" s="25"/>
      <c r="L13" s="84">
        <f t="shared" ref="L13" si="1">SUM(L6:L12)</f>
        <v>34.799999999999997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46</v>
      </c>
      <c r="F14" s="53">
        <v>60</v>
      </c>
      <c r="G14" s="53">
        <v>0.51</v>
      </c>
      <c r="H14" s="53">
        <v>0.06</v>
      </c>
      <c r="I14" s="53">
        <v>4.72</v>
      </c>
      <c r="J14" s="53">
        <v>49.5</v>
      </c>
      <c r="K14" s="44">
        <v>40</v>
      </c>
      <c r="L14" s="83">
        <v>12</v>
      </c>
    </row>
    <row r="15" spans="1:12" ht="15" x14ac:dyDescent="0.25">
      <c r="A15" s="23"/>
      <c r="B15" s="15"/>
      <c r="C15" s="11"/>
      <c r="D15" s="7" t="s">
        <v>26</v>
      </c>
      <c r="E15" s="42" t="s">
        <v>38</v>
      </c>
      <c r="F15" s="52">
        <v>205</v>
      </c>
      <c r="G15" s="51">
        <f>'[1]1'!H13</f>
        <v>2.08</v>
      </c>
      <c r="H15" s="51">
        <f>'[1]1'!I13</f>
        <v>4.2</v>
      </c>
      <c r="I15" s="51">
        <f>'[1]1'!J13</f>
        <v>7.6</v>
      </c>
      <c r="J15" s="52">
        <f>'[1]1'!G13</f>
        <v>126.8</v>
      </c>
      <c r="K15" s="44">
        <f>'[1]1'!C13</f>
        <v>95</v>
      </c>
      <c r="L15" s="83">
        <v>15</v>
      </c>
    </row>
    <row r="16" spans="1:12" ht="15" x14ac:dyDescent="0.25">
      <c r="A16" s="23"/>
      <c r="B16" s="15"/>
      <c r="C16" s="11"/>
      <c r="D16" s="7" t="s">
        <v>27</v>
      </c>
      <c r="E16" s="42" t="str">
        <f>'[1]1'!D14</f>
        <v>Тефтели (1й вариант), соус сметанный</v>
      </c>
      <c r="F16" s="52">
        <v>130</v>
      </c>
      <c r="G16" s="51">
        <f>'[1]1'!H14</f>
        <v>12.78</v>
      </c>
      <c r="H16" s="51">
        <f>'[1]1'!I14</f>
        <v>17.66</v>
      </c>
      <c r="I16" s="51">
        <f>'[1]1'!J14</f>
        <v>12.8</v>
      </c>
      <c r="J16" s="52">
        <f>'[1]1'!G14</f>
        <v>199.42</v>
      </c>
      <c r="K16" s="44">
        <f>'[1]1'!C14</f>
        <v>283</v>
      </c>
      <c r="L16" s="83">
        <v>55</v>
      </c>
    </row>
    <row r="17" spans="1:12" ht="15" x14ac:dyDescent="0.25">
      <c r="A17" s="23"/>
      <c r="B17" s="15"/>
      <c r="C17" s="11"/>
      <c r="D17" s="7" t="s">
        <v>28</v>
      </c>
      <c r="E17" s="42" t="str">
        <f>'[1]1'!D15</f>
        <v>Макаронные изделия отварные</v>
      </c>
      <c r="F17" s="52">
        <v>155</v>
      </c>
      <c r="G17" s="51">
        <f>'[1]1'!H15</f>
        <v>5.6</v>
      </c>
      <c r="H17" s="51">
        <f>'[1]1'!I15</f>
        <v>4.8</v>
      </c>
      <c r="I17" s="51">
        <f>'[1]1'!J15</f>
        <v>36</v>
      </c>
      <c r="J17" s="52">
        <f>'[1]1'!G15</f>
        <v>209.61</v>
      </c>
      <c r="K17" s="44">
        <f>'[1]1'!C15</f>
        <v>331</v>
      </c>
      <c r="L17" s="83">
        <v>15</v>
      </c>
    </row>
    <row r="18" spans="1:12" ht="15" x14ac:dyDescent="0.25">
      <c r="A18" s="23"/>
      <c r="B18" s="15"/>
      <c r="C18" s="11"/>
      <c r="D18" s="7" t="s">
        <v>29</v>
      </c>
      <c r="E18" s="42" t="str">
        <f>'[1]1'!$D$19</f>
        <v xml:space="preserve">Компот из свежих яблок </v>
      </c>
      <c r="F18" s="52">
        <v>200</v>
      </c>
      <c r="G18" s="51">
        <v>0.2</v>
      </c>
      <c r="H18" s="51">
        <v>0.2</v>
      </c>
      <c r="I18" s="51">
        <v>20.9</v>
      </c>
      <c r="J18" s="51">
        <f>'[1]1'!$G$19</f>
        <v>111.1</v>
      </c>
      <c r="K18" s="44">
        <f>'[1]1'!$C$19</f>
        <v>394</v>
      </c>
      <c r="L18" s="83">
        <v>15</v>
      </c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82"/>
    </row>
    <row r="20" spans="1:12" ht="25.5" x14ac:dyDescent="0.25">
      <c r="A20" s="23"/>
      <c r="B20" s="15"/>
      <c r="C20" s="11"/>
      <c r="D20" s="7" t="s">
        <v>31</v>
      </c>
      <c r="E20" s="57" t="s">
        <v>64</v>
      </c>
      <c r="F20" s="52">
        <v>40</v>
      </c>
      <c r="G20" s="51">
        <v>2.6</v>
      </c>
      <c r="H20" s="51">
        <v>0.5</v>
      </c>
      <c r="I20" s="51">
        <v>15.8</v>
      </c>
      <c r="J20" s="43">
        <v>78.239999999999995</v>
      </c>
      <c r="K20" s="58" t="s">
        <v>42</v>
      </c>
      <c r="L20" s="8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82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82"/>
    </row>
    <row r="23" spans="1:12" ht="15.75" thickBot="1" x14ac:dyDescent="0.3">
      <c r="A23" s="97"/>
      <c r="B23" s="98"/>
      <c r="C23" s="99"/>
      <c r="D23" s="100" t="s">
        <v>32</v>
      </c>
      <c r="E23" s="101"/>
      <c r="F23" s="102">
        <f>SUM(F14:F22)</f>
        <v>790</v>
      </c>
      <c r="G23" s="103">
        <f>SUM(G14:G22)</f>
        <v>23.77</v>
      </c>
      <c r="H23" s="103">
        <f t="shared" ref="H23:J23" si="2">SUM(H14:H22)</f>
        <v>27.42</v>
      </c>
      <c r="I23" s="103">
        <f t="shared" si="2"/>
        <v>97.820000000000007</v>
      </c>
      <c r="J23" s="103">
        <f t="shared" si="2"/>
        <v>774.67000000000007</v>
      </c>
      <c r="K23" s="104"/>
      <c r="L23" s="106">
        <f t="shared" ref="L23" si="3">SUM(L14:L22)</f>
        <v>117</v>
      </c>
    </row>
    <row r="24" spans="1:12" ht="15.75" thickBot="1" x14ac:dyDescent="0.25">
      <c r="A24" s="91">
        <f>A6</f>
        <v>1</v>
      </c>
      <c r="B24" s="92">
        <f>B6</f>
        <v>1</v>
      </c>
      <c r="C24" s="117" t="s">
        <v>4</v>
      </c>
      <c r="D24" s="118"/>
      <c r="E24" s="93"/>
      <c r="F24" s="94">
        <f>F13+F23</f>
        <v>1030</v>
      </c>
      <c r="G24" s="95">
        <f t="shared" ref="G24:J24" si="4">G13+G23</f>
        <v>34.769999999999996</v>
      </c>
      <c r="H24" s="95">
        <f t="shared" si="4"/>
        <v>39.57</v>
      </c>
      <c r="I24" s="95">
        <f t="shared" si="4"/>
        <v>121.52000000000001</v>
      </c>
      <c r="J24" s="95">
        <f t="shared" si="4"/>
        <v>1009.2700000000001</v>
      </c>
      <c r="K24" s="96"/>
      <c r="L24" s="107">
        <f t="shared" ref="L24" si="5">L13+L23</f>
        <v>151.80000000000001</v>
      </c>
    </row>
    <row r="25" spans="1:12" ht="15" x14ac:dyDescent="0.25">
      <c r="A25" s="20">
        <v>1</v>
      </c>
      <c r="B25" s="21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81"/>
    </row>
    <row r="26" spans="1:12" ht="15" x14ac:dyDescent="0.2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82"/>
    </row>
    <row r="27" spans="1:12" ht="15" x14ac:dyDescent="0.25">
      <c r="A27" s="23"/>
      <c r="B27" s="15"/>
      <c r="C27" s="11"/>
      <c r="D27" s="7" t="s">
        <v>21</v>
      </c>
      <c r="E27" s="42"/>
      <c r="F27" s="52"/>
      <c r="G27" s="43"/>
      <c r="H27" s="43"/>
      <c r="I27" s="43"/>
      <c r="J27" s="52"/>
      <c r="K27" s="44"/>
      <c r="L27" s="83"/>
    </row>
    <row r="28" spans="1:12" ht="15" x14ac:dyDescent="0.25">
      <c r="A28" s="23"/>
      <c r="B28" s="15"/>
      <c r="C28" s="11"/>
      <c r="D28" s="7" t="s">
        <v>22</v>
      </c>
      <c r="E28" s="42"/>
      <c r="F28" s="52"/>
      <c r="G28" s="52"/>
      <c r="H28" s="52"/>
      <c r="I28" s="52"/>
      <c r="J28" s="52"/>
      <c r="K28" s="44"/>
      <c r="L28" s="83"/>
    </row>
    <row r="29" spans="1:12" ht="15" x14ac:dyDescent="0.25">
      <c r="A29" s="23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82"/>
    </row>
    <row r="30" spans="1:12" ht="15" x14ac:dyDescent="0.25">
      <c r="A30" s="23"/>
      <c r="B30" s="15"/>
      <c r="C30" s="11"/>
      <c r="D30" s="6" t="s">
        <v>29</v>
      </c>
      <c r="E30" s="42" t="s">
        <v>40</v>
      </c>
      <c r="F30" s="43">
        <v>200</v>
      </c>
      <c r="G30" s="43">
        <v>6</v>
      </c>
      <c r="H30" s="43">
        <v>8</v>
      </c>
      <c r="I30" s="43">
        <v>7</v>
      </c>
      <c r="J30" s="43">
        <v>124</v>
      </c>
      <c r="K30" s="44">
        <v>434</v>
      </c>
      <c r="L30" s="82">
        <v>14.8</v>
      </c>
    </row>
    <row r="31" spans="1:12" ht="15" x14ac:dyDescent="0.25">
      <c r="A31" s="23"/>
      <c r="B31" s="15"/>
      <c r="C31" s="11"/>
      <c r="D31" s="6" t="s">
        <v>39</v>
      </c>
      <c r="E31" s="42" t="s">
        <v>43</v>
      </c>
      <c r="F31" s="43">
        <v>40</v>
      </c>
      <c r="G31" s="43">
        <v>1.3</v>
      </c>
      <c r="H31" s="43">
        <v>2</v>
      </c>
      <c r="I31" s="43">
        <v>27.3</v>
      </c>
      <c r="J31" s="43">
        <v>114</v>
      </c>
      <c r="K31" s="44" t="s">
        <v>42</v>
      </c>
      <c r="L31" s="83">
        <v>20</v>
      </c>
    </row>
    <row r="32" spans="1:12" ht="15" x14ac:dyDescent="0.25">
      <c r="A32" s="24"/>
      <c r="B32" s="17"/>
      <c r="C32" s="8"/>
      <c r="D32" s="18" t="s">
        <v>32</v>
      </c>
      <c r="E32" s="9"/>
      <c r="F32" s="19">
        <f>SUM(F25:F31)</f>
        <v>240</v>
      </c>
      <c r="G32" s="19">
        <f t="shared" ref="G32" si="6">SUM(G25:G31)</f>
        <v>7.3</v>
      </c>
      <c r="H32" s="19">
        <f t="shared" ref="H32" si="7">SUM(H25:H31)</f>
        <v>10</v>
      </c>
      <c r="I32" s="19">
        <f t="shared" ref="I32" si="8">SUM(I25:I31)</f>
        <v>34.299999999999997</v>
      </c>
      <c r="J32" s="19">
        <f t="shared" ref="J32:L32" si="9">SUM(J25:J31)</f>
        <v>238</v>
      </c>
      <c r="K32" s="25"/>
      <c r="L32" s="84">
        <f t="shared" si="9"/>
        <v>34.799999999999997</v>
      </c>
    </row>
    <row r="33" spans="1:12" ht="25.5" x14ac:dyDescent="0.25">
      <c r="A33" s="26">
        <f>A25</f>
        <v>1</v>
      </c>
      <c r="B33" s="13">
        <f>B25</f>
        <v>2</v>
      </c>
      <c r="C33" s="10" t="s">
        <v>24</v>
      </c>
      <c r="D33" s="7" t="s">
        <v>25</v>
      </c>
      <c r="E33" s="57" t="s">
        <v>47</v>
      </c>
      <c r="F33" s="43">
        <v>60</v>
      </c>
      <c r="G33" s="43">
        <v>2</v>
      </c>
      <c r="H33" s="43">
        <v>3.6</v>
      </c>
      <c r="I33" s="43">
        <v>8.6999999999999993</v>
      </c>
      <c r="J33" s="43">
        <v>100</v>
      </c>
      <c r="K33" s="58" t="s">
        <v>48</v>
      </c>
      <c r="L33" s="83">
        <v>15</v>
      </c>
    </row>
    <row r="34" spans="1:12" ht="15" x14ac:dyDescent="0.25">
      <c r="A34" s="23"/>
      <c r="B34" s="15"/>
      <c r="C34" s="11"/>
      <c r="D34" s="7" t="s">
        <v>26</v>
      </c>
      <c r="E34" s="57" t="s">
        <v>65</v>
      </c>
      <c r="F34" s="52">
        <v>205</v>
      </c>
      <c r="G34" s="43">
        <f>'[2]1'!H13</f>
        <v>5.3</v>
      </c>
      <c r="H34" s="43">
        <f>'[2]1'!I13</f>
        <v>4.4000000000000004</v>
      </c>
      <c r="I34" s="43">
        <f>'[2]1'!J13</f>
        <v>12.6</v>
      </c>
      <c r="J34" s="43">
        <f>'[2]1'!G13</f>
        <v>120.8</v>
      </c>
      <c r="K34" s="44">
        <f>'[2]1'!C13</f>
        <v>91</v>
      </c>
      <c r="L34" s="83">
        <v>15</v>
      </c>
    </row>
    <row r="35" spans="1:12" ht="15" x14ac:dyDescent="0.25">
      <c r="A35" s="23"/>
      <c r="B35" s="15"/>
      <c r="C35" s="11"/>
      <c r="D35" s="7" t="s">
        <v>27</v>
      </c>
      <c r="E35" s="57" t="s">
        <v>66</v>
      </c>
      <c r="F35" s="52">
        <v>250</v>
      </c>
      <c r="G35" s="43">
        <f>'[2]1'!H14</f>
        <v>16.8</v>
      </c>
      <c r="H35" s="43">
        <f>'[2]1'!I14</f>
        <v>22.6</v>
      </c>
      <c r="I35" s="43">
        <f>'[2]1'!J14</f>
        <v>16.5</v>
      </c>
      <c r="J35" s="43">
        <f>'[2]1'!G14</f>
        <v>353.6</v>
      </c>
      <c r="K35" s="44">
        <f>'[2]1'!C14</f>
        <v>308</v>
      </c>
      <c r="L35" s="83">
        <v>67</v>
      </c>
    </row>
    <row r="36" spans="1:12" ht="15" x14ac:dyDescent="0.25">
      <c r="A36" s="23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82"/>
    </row>
    <row r="37" spans="1:12" ht="15" x14ac:dyDescent="0.25">
      <c r="A37" s="23"/>
      <c r="B37" s="15"/>
      <c r="C37" s="11"/>
      <c r="D37" s="7" t="s">
        <v>29</v>
      </c>
      <c r="E37" s="57" t="s">
        <v>59</v>
      </c>
      <c r="F37" s="52">
        <v>205</v>
      </c>
      <c r="G37" s="43">
        <f>'[2]1'!H19</f>
        <v>0.3</v>
      </c>
      <c r="H37" s="43">
        <f>'[2]1'!I19</f>
        <v>0</v>
      </c>
      <c r="I37" s="43">
        <f>'[2]1'!J19</f>
        <v>15.2</v>
      </c>
      <c r="J37" s="43">
        <f>'[2]1'!$G$19</f>
        <v>62</v>
      </c>
      <c r="K37" s="44">
        <f>'[2]1'!$C$19</f>
        <v>431</v>
      </c>
      <c r="L37" s="83">
        <v>10</v>
      </c>
    </row>
    <row r="38" spans="1:12" ht="15" x14ac:dyDescent="0.25">
      <c r="A38" s="23"/>
      <c r="B38" s="15"/>
      <c r="C38" s="11"/>
      <c r="D38" s="7" t="s">
        <v>30</v>
      </c>
      <c r="E38" s="57" t="s">
        <v>70</v>
      </c>
      <c r="F38" s="43">
        <v>40</v>
      </c>
      <c r="G38" s="43">
        <v>3</v>
      </c>
      <c r="H38" s="43">
        <v>1.2</v>
      </c>
      <c r="I38" s="43">
        <v>25.1</v>
      </c>
      <c r="J38" s="43">
        <v>104.8</v>
      </c>
      <c r="K38" s="76" t="s">
        <v>42</v>
      </c>
      <c r="L38" s="83">
        <v>5</v>
      </c>
    </row>
    <row r="39" spans="1:12" ht="25.5" x14ac:dyDescent="0.25">
      <c r="A39" s="23"/>
      <c r="B39" s="15"/>
      <c r="C39" s="11"/>
      <c r="D39" s="7" t="s">
        <v>31</v>
      </c>
      <c r="E39" s="57" t="s">
        <v>64</v>
      </c>
      <c r="F39" s="52">
        <v>40</v>
      </c>
      <c r="G39" s="51">
        <v>2.6</v>
      </c>
      <c r="H39" s="51">
        <v>0.5</v>
      </c>
      <c r="I39" s="51">
        <v>15.8</v>
      </c>
      <c r="J39" s="43">
        <v>78.239999999999995</v>
      </c>
      <c r="K39" s="58" t="s">
        <v>42</v>
      </c>
      <c r="L39" s="83">
        <v>5</v>
      </c>
    </row>
    <row r="40" spans="1:12" ht="15" x14ac:dyDescent="0.25">
      <c r="A40" s="23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82"/>
    </row>
    <row r="41" spans="1:12" ht="15" x14ac:dyDescent="0.25">
      <c r="A41" s="23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82"/>
    </row>
    <row r="42" spans="1:12" ht="15.75" thickBot="1" x14ac:dyDescent="0.3">
      <c r="A42" s="24"/>
      <c r="B42" s="17"/>
      <c r="C42" s="8"/>
      <c r="D42" s="18" t="s">
        <v>32</v>
      </c>
      <c r="E42" s="9"/>
      <c r="F42" s="19">
        <f>SUM(F33:F41)</f>
        <v>800</v>
      </c>
      <c r="G42" s="19">
        <f t="shared" ref="G42" si="10">SUM(G33:G41)</f>
        <v>30.000000000000004</v>
      </c>
      <c r="H42" s="19">
        <f t="shared" ref="H42" si="11">SUM(H33:H41)</f>
        <v>32.299999999999997</v>
      </c>
      <c r="I42" s="19">
        <f t="shared" ref="I42" si="12">SUM(I33:I41)</f>
        <v>93.899999999999991</v>
      </c>
      <c r="J42" s="55">
        <f t="shared" ref="J42:L42" si="13">SUM(J33:J41)</f>
        <v>819.44</v>
      </c>
      <c r="K42" s="25"/>
      <c r="L42" s="106">
        <f t="shared" si="13"/>
        <v>117</v>
      </c>
    </row>
    <row r="43" spans="1:12" ht="15.75" customHeight="1" thickBot="1" x14ac:dyDescent="0.25">
      <c r="A43" s="29">
        <f>A25</f>
        <v>1</v>
      </c>
      <c r="B43" s="30">
        <f>B25</f>
        <v>2</v>
      </c>
      <c r="C43" s="115" t="s">
        <v>4</v>
      </c>
      <c r="D43" s="116"/>
      <c r="E43" s="31"/>
      <c r="F43" s="32">
        <f>F32+F42</f>
        <v>1040</v>
      </c>
      <c r="G43" s="32">
        <f t="shared" ref="G43" si="14">G32+G42</f>
        <v>37.300000000000004</v>
      </c>
      <c r="H43" s="32">
        <f t="shared" ref="H43" si="15">H32+H42</f>
        <v>42.3</v>
      </c>
      <c r="I43" s="32">
        <f t="shared" ref="I43" si="16">I32+I42</f>
        <v>128.19999999999999</v>
      </c>
      <c r="J43" s="56">
        <f t="shared" ref="J43:L43" si="17">J32+J42</f>
        <v>1057.44</v>
      </c>
      <c r="K43" s="105"/>
      <c r="L43" s="107">
        <f t="shared" si="17"/>
        <v>151.80000000000001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81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82"/>
    </row>
    <row r="46" spans="1:12" ht="15" x14ac:dyDescent="0.25">
      <c r="A46" s="23"/>
      <c r="B46" s="15"/>
      <c r="C46" s="11"/>
      <c r="D46" s="7" t="s">
        <v>21</v>
      </c>
      <c r="E46" s="42"/>
      <c r="F46" s="52"/>
      <c r="G46" s="43"/>
      <c r="H46" s="43"/>
      <c r="I46" s="43"/>
      <c r="J46" s="52"/>
      <c r="K46" s="44"/>
      <c r="L46" s="83"/>
    </row>
    <row r="47" spans="1:12" ht="15" x14ac:dyDescent="0.25">
      <c r="A47" s="23"/>
      <c r="B47" s="15"/>
      <c r="C47" s="11"/>
      <c r="D47" s="7" t="s">
        <v>22</v>
      </c>
      <c r="E47" s="42"/>
      <c r="F47" s="52"/>
      <c r="G47" s="43"/>
      <c r="H47" s="43"/>
      <c r="I47" s="43"/>
      <c r="J47" s="52"/>
      <c r="K47" s="44"/>
      <c r="L47" s="8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82"/>
    </row>
    <row r="49" spans="1:12" ht="15" x14ac:dyDescent="0.25">
      <c r="A49" s="23"/>
      <c r="B49" s="15"/>
      <c r="C49" s="11"/>
      <c r="D49" s="6" t="s">
        <v>29</v>
      </c>
      <c r="E49" s="42" t="s">
        <v>40</v>
      </c>
      <c r="F49" s="43">
        <v>200</v>
      </c>
      <c r="G49" s="43">
        <v>6</v>
      </c>
      <c r="H49" s="43">
        <v>8</v>
      </c>
      <c r="I49" s="43">
        <v>7</v>
      </c>
      <c r="J49" s="43">
        <v>124</v>
      </c>
      <c r="K49" s="44">
        <v>434</v>
      </c>
      <c r="L49" s="82">
        <v>14.8</v>
      </c>
    </row>
    <row r="50" spans="1:12" ht="15" x14ac:dyDescent="0.25">
      <c r="A50" s="23"/>
      <c r="B50" s="15"/>
      <c r="C50" s="11"/>
      <c r="D50" s="6" t="s">
        <v>39</v>
      </c>
      <c r="E50" s="42" t="s">
        <v>44</v>
      </c>
      <c r="F50" s="43">
        <v>40</v>
      </c>
      <c r="G50" s="43">
        <v>1.1000000000000001</v>
      </c>
      <c r="H50" s="43">
        <v>2.16</v>
      </c>
      <c r="I50" s="43">
        <v>18.399999999999999</v>
      </c>
      <c r="J50" s="43">
        <v>137.6</v>
      </c>
      <c r="K50" s="44" t="s">
        <v>42</v>
      </c>
      <c r="L50" s="82">
        <v>20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240</v>
      </c>
      <c r="G51" s="19">
        <f t="shared" ref="G51" si="18">SUM(G44:G50)</f>
        <v>7.1</v>
      </c>
      <c r="H51" s="19">
        <f t="shared" ref="H51" si="19">SUM(H44:H50)</f>
        <v>10.16</v>
      </c>
      <c r="I51" s="19">
        <f t="shared" ref="I51" si="20">SUM(I44:I50)</f>
        <v>25.4</v>
      </c>
      <c r="J51" s="19">
        <f t="shared" ref="J51:L51" si="21">SUM(J44:J50)</f>
        <v>261.60000000000002</v>
      </c>
      <c r="K51" s="25"/>
      <c r="L51" s="84">
        <f t="shared" si="21"/>
        <v>34.799999999999997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49</v>
      </c>
      <c r="F52" s="43">
        <v>60</v>
      </c>
      <c r="G52" s="43">
        <v>0.48</v>
      </c>
      <c r="H52" s="43">
        <v>0.09</v>
      </c>
      <c r="I52" s="43">
        <v>1.5</v>
      </c>
      <c r="J52" s="43">
        <v>8.4</v>
      </c>
      <c r="K52" s="44">
        <v>71</v>
      </c>
      <c r="L52" s="83">
        <v>11</v>
      </c>
    </row>
    <row r="53" spans="1:12" ht="25.5" x14ac:dyDescent="0.25">
      <c r="A53" s="23"/>
      <c r="B53" s="15"/>
      <c r="C53" s="11"/>
      <c r="D53" s="7" t="s">
        <v>26</v>
      </c>
      <c r="E53" s="57" t="s">
        <v>60</v>
      </c>
      <c r="F53" s="52">
        <v>205</v>
      </c>
      <c r="G53" s="43">
        <f>'[3]1'!H13</f>
        <v>4.3</v>
      </c>
      <c r="H53" s="43">
        <f>'[3]1'!I13</f>
        <v>12.5</v>
      </c>
      <c r="I53" s="43">
        <f>'[3]1'!J13</f>
        <v>5.7</v>
      </c>
      <c r="J53" s="51">
        <f>'[3]1'!G13</f>
        <v>118.7</v>
      </c>
      <c r="K53" s="44">
        <f>'[3]1'!C13</f>
        <v>76</v>
      </c>
      <c r="L53" s="83">
        <v>15</v>
      </c>
    </row>
    <row r="54" spans="1:12" ht="15" x14ac:dyDescent="0.25">
      <c r="A54" s="23"/>
      <c r="B54" s="15"/>
      <c r="C54" s="11"/>
      <c r="D54" s="7" t="s">
        <v>27</v>
      </c>
      <c r="E54" s="57" t="s">
        <v>61</v>
      </c>
      <c r="F54" s="52">
        <v>100</v>
      </c>
      <c r="G54" s="43">
        <f>'[3]1'!H14</f>
        <v>16.399999999999999</v>
      </c>
      <c r="H54" s="43">
        <f>'[3]1'!I14</f>
        <v>8.3000000000000007</v>
      </c>
      <c r="I54" s="43">
        <f>'[3]1'!J14</f>
        <v>2.8</v>
      </c>
      <c r="J54" s="51">
        <f>'[3]1'!G14</f>
        <v>120.5</v>
      </c>
      <c r="K54" s="44">
        <f>'[3]1'!C14</f>
        <v>231</v>
      </c>
      <c r="L54" s="83">
        <v>56</v>
      </c>
    </row>
    <row r="55" spans="1:12" ht="15" x14ac:dyDescent="0.25">
      <c r="A55" s="23"/>
      <c r="B55" s="15"/>
      <c r="C55" s="11"/>
      <c r="D55" s="7" t="s">
        <v>28</v>
      </c>
      <c r="E55" s="57" t="s">
        <v>62</v>
      </c>
      <c r="F55" s="52">
        <v>150</v>
      </c>
      <c r="G55" s="43">
        <f>'[3]1'!H15</f>
        <v>4.5999999999999996</v>
      </c>
      <c r="H55" s="43">
        <f>'[3]1'!I15</f>
        <v>7.6</v>
      </c>
      <c r="I55" s="43">
        <f>'[3]1'!J15</f>
        <v>40.200000000000003</v>
      </c>
      <c r="J55" s="51">
        <f>'[3]1'!G15</f>
        <v>256.3</v>
      </c>
      <c r="K55" s="44">
        <f>'[3]1'!C15</f>
        <v>325</v>
      </c>
      <c r="L55" s="83">
        <v>20</v>
      </c>
    </row>
    <row r="56" spans="1:12" ht="25.5" x14ac:dyDescent="0.25">
      <c r="A56" s="23"/>
      <c r="B56" s="15"/>
      <c r="C56" s="11"/>
      <c r="D56" s="7" t="s">
        <v>29</v>
      </c>
      <c r="E56" s="57" t="s">
        <v>63</v>
      </c>
      <c r="F56" s="43">
        <v>200</v>
      </c>
      <c r="G56" s="51">
        <v>0.6</v>
      </c>
      <c r="H56" s="51">
        <v>0.5</v>
      </c>
      <c r="I56" s="51">
        <v>32.9</v>
      </c>
      <c r="J56" s="43">
        <v>163</v>
      </c>
      <c r="K56" s="44">
        <f>'[3]1'!$C$19</f>
        <v>408</v>
      </c>
      <c r="L56" s="83">
        <v>9</v>
      </c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82"/>
    </row>
    <row r="58" spans="1:12" ht="25.5" x14ac:dyDescent="0.25">
      <c r="A58" s="23"/>
      <c r="B58" s="15"/>
      <c r="C58" s="11"/>
      <c r="D58" s="7" t="s">
        <v>31</v>
      </c>
      <c r="E58" s="57" t="s">
        <v>64</v>
      </c>
      <c r="F58" s="43">
        <v>50</v>
      </c>
      <c r="G58" s="51">
        <f>'[3]1'!H18</f>
        <v>3.25</v>
      </c>
      <c r="H58" s="51">
        <f>'[3]1'!I18</f>
        <v>0.62</v>
      </c>
      <c r="I58" s="51">
        <f>'[3]1'!J18</f>
        <v>19.75</v>
      </c>
      <c r="J58" s="43">
        <f>'[3]1'!$G$18</f>
        <v>97.8</v>
      </c>
      <c r="K58" s="44" t="str">
        <f>'[3]1'!$C$18</f>
        <v>к/к</v>
      </c>
      <c r="L58" s="83">
        <v>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82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82"/>
    </row>
    <row r="61" spans="1:12" ht="15.75" thickBot="1" x14ac:dyDescent="0.3">
      <c r="A61" s="24"/>
      <c r="B61" s="17"/>
      <c r="C61" s="8"/>
      <c r="D61" s="18" t="s">
        <v>32</v>
      </c>
      <c r="E61" s="9"/>
      <c r="F61" s="19">
        <f>SUM(F52:F60)</f>
        <v>765</v>
      </c>
      <c r="G61" s="55">
        <f t="shared" ref="G61" si="22">SUM(G52:G60)</f>
        <v>29.630000000000003</v>
      </c>
      <c r="H61" s="55">
        <f t="shared" ref="H61" si="23">SUM(H52:H60)</f>
        <v>29.610000000000003</v>
      </c>
      <c r="I61" s="55">
        <f t="shared" ref="I61" si="24">SUM(I52:I60)</f>
        <v>102.85</v>
      </c>
      <c r="J61" s="55">
        <f t="shared" ref="J61:L61" si="25">SUM(J52:J60)</f>
        <v>764.7</v>
      </c>
      <c r="K61" s="25"/>
      <c r="L61" s="106">
        <f t="shared" si="25"/>
        <v>117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15" t="s">
        <v>4</v>
      </c>
      <c r="D62" s="116"/>
      <c r="E62" s="31"/>
      <c r="F62" s="32">
        <f>F51+F61</f>
        <v>1005</v>
      </c>
      <c r="G62" s="56">
        <f t="shared" ref="G62" si="26">G51+G61</f>
        <v>36.730000000000004</v>
      </c>
      <c r="H62" s="56">
        <f t="shared" ref="H62" si="27">H51+H61</f>
        <v>39.770000000000003</v>
      </c>
      <c r="I62" s="56">
        <f t="shared" ref="I62" si="28">I51+I61</f>
        <v>128.25</v>
      </c>
      <c r="J62" s="56">
        <f t="shared" ref="J62:L62" si="29">J51+J61</f>
        <v>1026.3000000000002</v>
      </c>
      <c r="K62" s="105"/>
      <c r="L62" s="107">
        <f t="shared" si="29"/>
        <v>151.80000000000001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81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82"/>
    </row>
    <row r="65" spans="1:12" ht="15" x14ac:dyDescent="0.25">
      <c r="A65" s="23"/>
      <c r="B65" s="15"/>
      <c r="C65" s="11"/>
      <c r="D65" s="7" t="s">
        <v>21</v>
      </c>
      <c r="E65" s="42"/>
      <c r="F65" s="52"/>
      <c r="G65" s="43"/>
      <c r="H65" s="43"/>
      <c r="I65" s="43"/>
      <c r="J65" s="52"/>
      <c r="K65" s="44"/>
      <c r="L65" s="83"/>
    </row>
    <row r="66" spans="1:12" ht="15" x14ac:dyDescent="0.25">
      <c r="A66" s="23"/>
      <c r="B66" s="15"/>
      <c r="C66" s="11"/>
      <c r="D66" s="7" t="s">
        <v>22</v>
      </c>
      <c r="E66" s="42"/>
      <c r="F66" s="52"/>
      <c r="G66" s="43"/>
      <c r="H66" s="43"/>
      <c r="I66" s="43"/>
      <c r="J66" s="52"/>
      <c r="K66" s="44"/>
      <c r="L66" s="8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82"/>
    </row>
    <row r="68" spans="1:12" ht="15" x14ac:dyDescent="0.25">
      <c r="A68" s="23"/>
      <c r="B68" s="15"/>
      <c r="C68" s="11"/>
      <c r="D68" s="6" t="s">
        <v>29</v>
      </c>
      <c r="E68" s="42" t="s">
        <v>40</v>
      </c>
      <c r="F68" s="43">
        <v>200</v>
      </c>
      <c r="G68" s="43">
        <v>6</v>
      </c>
      <c r="H68" s="43">
        <v>8</v>
      </c>
      <c r="I68" s="43">
        <v>7</v>
      </c>
      <c r="J68" s="43">
        <v>124</v>
      </c>
      <c r="K68" s="44">
        <v>434</v>
      </c>
      <c r="L68" s="82">
        <v>14.8</v>
      </c>
    </row>
    <row r="69" spans="1:12" ht="15" x14ac:dyDescent="0.25">
      <c r="A69" s="23"/>
      <c r="B69" s="15"/>
      <c r="C69" s="11"/>
      <c r="D69" s="6" t="s">
        <v>39</v>
      </c>
      <c r="E69" s="42" t="s">
        <v>41</v>
      </c>
      <c r="F69" s="43">
        <v>40</v>
      </c>
      <c r="G69" s="43">
        <v>5</v>
      </c>
      <c r="H69" s="43">
        <v>4.1500000000000004</v>
      </c>
      <c r="I69" s="43">
        <v>16.7</v>
      </c>
      <c r="J69" s="43">
        <v>110.6</v>
      </c>
      <c r="K69" s="44" t="s">
        <v>42</v>
      </c>
      <c r="L69" s="82">
        <v>20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240</v>
      </c>
      <c r="G70" s="19">
        <f t="shared" ref="G70" si="30">SUM(G63:G69)</f>
        <v>11</v>
      </c>
      <c r="H70" s="19">
        <f t="shared" ref="H70" si="31">SUM(H63:H69)</f>
        <v>12.15</v>
      </c>
      <c r="I70" s="19">
        <f t="shared" ref="I70" si="32">SUM(I63:I69)</f>
        <v>23.7</v>
      </c>
      <c r="J70" s="19">
        <f t="shared" ref="J70:L70" si="33">SUM(J63:J69)</f>
        <v>234.6</v>
      </c>
      <c r="K70" s="25"/>
      <c r="L70" s="84">
        <f t="shared" si="33"/>
        <v>34.799999999999997</v>
      </c>
    </row>
    <row r="71" spans="1:12" ht="25.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7" t="s">
        <v>50</v>
      </c>
      <c r="F71" s="43">
        <v>60</v>
      </c>
      <c r="G71" s="43">
        <v>0.54</v>
      </c>
      <c r="H71" s="43">
        <v>6.06</v>
      </c>
      <c r="I71" s="43">
        <v>1.74</v>
      </c>
      <c r="J71" s="43">
        <v>63.6</v>
      </c>
      <c r="K71" s="44">
        <v>23</v>
      </c>
      <c r="L71" s="83">
        <v>15</v>
      </c>
    </row>
    <row r="72" spans="1:12" ht="15" x14ac:dyDescent="0.25">
      <c r="A72" s="23"/>
      <c r="B72" s="15"/>
      <c r="C72" s="11"/>
      <c r="D72" s="7" t="s">
        <v>26</v>
      </c>
      <c r="E72" s="57" t="s">
        <v>73</v>
      </c>
      <c r="F72" s="52">
        <v>220</v>
      </c>
      <c r="G72" s="43">
        <f>'[4]1'!H13</f>
        <v>7.3</v>
      </c>
      <c r="H72" s="43">
        <f>'[4]1'!I13</f>
        <v>5.0999999999999996</v>
      </c>
      <c r="I72" s="43">
        <f>'[4]1'!J13</f>
        <v>7.3</v>
      </c>
      <c r="J72" s="51">
        <f>'[4]1'!G13</f>
        <v>203</v>
      </c>
      <c r="K72" s="44" t="str">
        <f>'[4]1'!C13</f>
        <v>99/73</v>
      </c>
      <c r="L72" s="83">
        <v>15</v>
      </c>
    </row>
    <row r="73" spans="1:12" ht="15" x14ac:dyDescent="0.25">
      <c r="A73" s="23"/>
      <c r="B73" s="15"/>
      <c r="C73" s="11"/>
      <c r="D73" s="7" t="s">
        <v>27</v>
      </c>
      <c r="E73" s="57" t="s">
        <v>72</v>
      </c>
      <c r="F73" s="52">
        <v>200</v>
      </c>
      <c r="G73" s="43">
        <f>'[4]1'!H14</f>
        <v>10.199999999999999</v>
      </c>
      <c r="H73" s="43">
        <f>'[4]1'!I14</f>
        <v>18.3</v>
      </c>
      <c r="I73" s="43">
        <f>'[4]1'!J14</f>
        <v>22.8</v>
      </c>
      <c r="J73" s="51">
        <f>'[4]1'!G14</f>
        <v>354.7</v>
      </c>
      <c r="K73" s="44">
        <f>'[4]1'!C14</f>
        <v>258</v>
      </c>
      <c r="L73" s="83">
        <v>67</v>
      </c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82"/>
    </row>
    <row r="75" spans="1:12" ht="15" x14ac:dyDescent="0.25">
      <c r="A75" s="23"/>
      <c r="B75" s="15"/>
      <c r="C75" s="11"/>
      <c r="D75" s="7" t="s">
        <v>29</v>
      </c>
      <c r="E75" s="57" t="s">
        <v>71</v>
      </c>
      <c r="F75" s="52">
        <v>200</v>
      </c>
      <c r="G75" s="43">
        <f>'[4]1'!H19</f>
        <v>0</v>
      </c>
      <c r="H75" s="43">
        <f>'[4]1'!I19</f>
        <v>0</v>
      </c>
      <c r="I75" s="43">
        <f>'[4]1'!J19</f>
        <v>25.7</v>
      </c>
      <c r="J75" s="43">
        <f>'[4]1'!$G$19</f>
        <v>104</v>
      </c>
      <c r="K75" s="44">
        <f>'[4]1'!$C$19</f>
        <v>436</v>
      </c>
      <c r="L75" s="83">
        <v>10</v>
      </c>
    </row>
    <row r="76" spans="1:12" ht="15" x14ac:dyDescent="0.25">
      <c r="A76" s="23"/>
      <c r="B76" s="15"/>
      <c r="C76" s="11"/>
      <c r="D76" s="7" t="s">
        <v>30</v>
      </c>
      <c r="E76" s="57" t="s">
        <v>70</v>
      </c>
      <c r="F76" s="43">
        <v>40</v>
      </c>
      <c r="G76" s="43">
        <f>'[4]1'!H17</f>
        <v>3</v>
      </c>
      <c r="H76" s="43">
        <f>'[4]1'!I17</f>
        <v>1.2</v>
      </c>
      <c r="I76" s="43">
        <f>'[4]1'!J17</f>
        <v>25.1</v>
      </c>
      <c r="J76" s="43">
        <f>'[4]1'!G17</f>
        <v>104.8</v>
      </c>
      <c r="K76" s="44" t="str">
        <f>'[4]1'!C17</f>
        <v>к/к</v>
      </c>
      <c r="L76" s="83">
        <v>5</v>
      </c>
    </row>
    <row r="77" spans="1:12" ht="25.5" x14ac:dyDescent="0.25">
      <c r="A77" s="23"/>
      <c r="B77" s="15"/>
      <c r="C77" s="11"/>
      <c r="D77" s="7" t="s">
        <v>31</v>
      </c>
      <c r="E77" s="57" t="s">
        <v>64</v>
      </c>
      <c r="F77" s="52">
        <v>40</v>
      </c>
      <c r="G77" s="51">
        <v>2.6</v>
      </c>
      <c r="H77" s="51">
        <v>0.5</v>
      </c>
      <c r="I77" s="51">
        <v>15.8</v>
      </c>
      <c r="J77" s="43">
        <v>78.239999999999995</v>
      </c>
      <c r="K77" s="58" t="s">
        <v>42</v>
      </c>
      <c r="L77" s="8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82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82"/>
    </row>
    <row r="80" spans="1:12" ht="15.75" thickBot="1" x14ac:dyDescent="0.3">
      <c r="A80" s="24"/>
      <c r="B80" s="17"/>
      <c r="C80" s="8"/>
      <c r="D80" s="18" t="s">
        <v>32</v>
      </c>
      <c r="E80" s="9"/>
      <c r="F80" s="19">
        <f>SUM(F71:F79)</f>
        <v>760</v>
      </c>
      <c r="G80" s="55">
        <f t="shared" ref="G80" si="34">SUM(G71:G79)</f>
        <v>23.64</v>
      </c>
      <c r="H80" s="55">
        <f t="shared" ref="H80" si="35">SUM(H71:H79)</f>
        <v>31.16</v>
      </c>
      <c r="I80" s="55">
        <f t="shared" ref="I80" si="36">SUM(I71:I79)</f>
        <v>98.44</v>
      </c>
      <c r="J80" s="55">
        <f t="shared" ref="J80:L80" si="37">SUM(J71:J79)</f>
        <v>908.33999999999992</v>
      </c>
      <c r="K80" s="25"/>
      <c r="L80" s="106">
        <f t="shared" si="37"/>
        <v>117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15" t="s">
        <v>4</v>
      </c>
      <c r="D81" s="116"/>
      <c r="E81" s="31"/>
      <c r="F81" s="32">
        <f>F70+F80</f>
        <v>1000</v>
      </c>
      <c r="G81" s="56">
        <f t="shared" ref="G81" si="38">G70+G80</f>
        <v>34.64</v>
      </c>
      <c r="H81" s="56">
        <f t="shared" ref="H81" si="39">H70+H80</f>
        <v>43.31</v>
      </c>
      <c r="I81" s="56">
        <f t="shared" ref="I81" si="40">I70+I80</f>
        <v>122.14</v>
      </c>
      <c r="J81" s="56">
        <f t="shared" ref="J81:L81" si="41">J70+J80</f>
        <v>1142.9399999999998</v>
      </c>
      <c r="K81" s="80"/>
      <c r="L81" s="107">
        <f t="shared" si="41"/>
        <v>151.80000000000001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74"/>
      <c r="L82" s="81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75"/>
      <c r="L83" s="82"/>
    </row>
    <row r="84" spans="1:12" ht="15" x14ac:dyDescent="0.25">
      <c r="A84" s="23"/>
      <c r="B84" s="15"/>
      <c r="C84" s="11"/>
      <c r="D84" s="7" t="s">
        <v>21</v>
      </c>
      <c r="E84" s="42"/>
      <c r="F84" s="52"/>
      <c r="G84" s="43"/>
      <c r="H84" s="43"/>
      <c r="I84" s="43"/>
      <c r="J84" s="52"/>
      <c r="K84" s="75"/>
      <c r="L84" s="83"/>
    </row>
    <row r="85" spans="1:12" ht="15" x14ac:dyDescent="0.25">
      <c r="A85" s="23"/>
      <c r="B85" s="15"/>
      <c r="C85" s="11"/>
      <c r="D85" s="7" t="s">
        <v>22</v>
      </c>
      <c r="E85" s="42"/>
      <c r="F85" s="52"/>
      <c r="G85" s="43"/>
      <c r="H85" s="43"/>
      <c r="I85" s="43"/>
      <c r="J85" s="52"/>
      <c r="K85" s="75"/>
      <c r="L85" s="8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75"/>
      <c r="L86" s="82"/>
    </row>
    <row r="87" spans="1:12" ht="15" x14ac:dyDescent="0.25">
      <c r="A87" s="23"/>
      <c r="B87" s="15"/>
      <c r="C87" s="11"/>
      <c r="D87" s="6" t="s">
        <v>29</v>
      </c>
      <c r="E87" s="42" t="s">
        <v>40</v>
      </c>
      <c r="F87" s="43">
        <v>200</v>
      </c>
      <c r="G87" s="43">
        <v>6</v>
      </c>
      <c r="H87" s="43">
        <v>8</v>
      </c>
      <c r="I87" s="43">
        <v>7</v>
      </c>
      <c r="J87" s="43">
        <v>124</v>
      </c>
      <c r="K87" s="75">
        <v>434</v>
      </c>
      <c r="L87" s="82">
        <v>14.8</v>
      </c>
    </row>
    <row r="88" spans="1:12" ht="15" x14ac:dyDescent="0.25">
      <c r="A88" s="23"/>
      <c r="B88" s="15"/>
      <c r="C88" s="11"/>
      <c r="D88" s="6" t="s">
        <v>39</v>
      </c>
      <c r="E88" s="42" t="s">
        <v>43</v>
      </c>
      <c r="F88" s="43">
        <v>40</v>
      </c>
      <c r="G88" s="43">
        <v>1.3</v>
      </c>
      <c r="H88" s="43">
        <v>2</v>
      </c>
      <c r="I88" s="43">
        <v>24.3</v>
      </c>
      <c r="J88" s="43">
        <v>114</v>
      </c>
      <c r="K88" s="75" t="s">
        <v>42</v>
      </c>
      <c r="L88" s="82">
        <v>20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240</v>
      </c>
      <c r="G89" s="19">
        <f t="shared" ref="G89" si="42">SUM(G82:G88)</f>
        <v>7.3</v>
      </c>
      <c r="H89" s="19">
        <f t="shared" ref="H89" si="43">SUM(H82:H88)</f>
        <v>10</v>
      </c>
      <c r="I89" s="19">
        <f t="shared" ref="I89" si="44">SUM(I82:I88)</f>
        <v>31.3</v>
      </c>
      <c r="J89" s="19">
        <f t="shared" ref="J89:L89" si="45">SUM(J82:J88)</f>
        <v>238</v>
      </c>
      <c r="K89" s="77"/>
      <c r="L89" s="84">
        <f t="shared" si="45"/>
        <v>34.799999999999997</v>
      </c>
    </row>
    <row r="90" spans="1:12" ht="25.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7" t="s">
        <v>51</v>
      </c>
      <c r="F90" s="43">
        <v>60</v>
      </c>
      <c r="G90" s="43">
        <v>0.96</v>
      </c>
      <c r="H90" s="43">
        <v>3.06</v>
      </c>
      <c r="I90" s="43">
        <v>4.1399999999999997</v>
      </c>
      <c r="J90" s="43">
        <v>48</v>
      </c>
      <c r="K90" s="75">
        <v>35</v>
      </c>
      <c r="L90" s="82">
        <v>10</v>
      </c>
    </row>
    <row r="91" spans="1:12" ht="15" x14ac:dyDescent="0.25">
      <c r="A91" s="23"/>
      <c r="B91" s="15"/>
      <c r="C91" s="11"/>
      <c r="D91" s="7" t="s">
        <v>26</v>
      </c>
      <c r="E91" s="57" t="s">
        <v>77</v>
      </c>
      <c r="F91" s="43">
        <v>205</v>
      </c>
      <c r="G91" s="43">
        <f>'[5]1'!H13</f>
        <v>1.8</v>
      </c>
      <c r="H91" s="43">
        <f>'[5]1'!I13</f>
        <v>4.8</v>
      </c>
      <c r="I91" s="43">
        <f>'[5]1'!J13</f>
        <v>8.1</v>
      </c>
      <c r="J91" s="43">
        <f>'[5]1'!G13</f>
        <v>77.900000000000006</v>
      </c>
      <c r="K91" s="78">
        <v>84</v>
      </c>
      <c r="L91" s="83">
        <v>15</v>
      </c>
    </row>
    <row r="92" spans="1:12" ht="15" x14ac:dyDescent="0.25">
      <c r="A92" s="23"/>
      <c r="B92" s="15"/>
      <c r="C92" s="11"/>
      <c r="D92" s="7" t="s">
        <v>27</v>
      </c>
      <c r="E92" s="57" t="s">
        <v>78</v>
      </c>
      <c r="F92" s="43">
        <v>130</v>
      </c>
      <c r="G92" s="43">
        <f>'[5]1'!H14</f>
        <v>20.2</v>
      </c>
      <c r="H92" s="43">
        <f>'[5]1'!I14</f>
        <v>19.600000000000001</v>
      </c>
      <c r="I92" s="43">
        <f>'[5]1'!J14</f>
        <v>12.8</v>
      </c>
      <c r="J92" s="43">
        <f>'[5]1'!G14</f>
        <v>313.60000000000002</v>
      </c>
      <c r="K92" s="79" t="s">
        <v>81</v>
      </c>
      <c r="L92" s="83">
        <v>57</v>
      </c>
    </row>
    <row r="93" spans="1:12" ht="15" x14ac:dyDescent="0.25">
      <c r="A93" s="23"/>
      <c r="B93" s="15"/>
      <c r="C93" s="11"/>
      <c r="D93" s="7" t="s">
        <v>28</v>
      </c>
      <c r="E93" s="57" t="s">
        <v>79</v>
      </c>
      <c r="F93" s="43">
        <v>150</v>
      </c>
      <c r="G93" s="43">
        <f>'[5]1'!H15</f>
        <v>3.6</v>
      </c>
      <c r="H93" s="43">
        <f>'[5]1'!I15</f>
        <v>4.8</v>
      </c>
      <c r="I93" s="43">
        <f>'[5]1'!J15</f>
        <v>26.7</v>
      </c>
      <c r="J93" s="43">
        <f>'[5]1'!G15</f>
        <v>183.8</v>
      </c>
      <c r="K93" s="79">
        <v>323</v>
      </c>
      <c r="L93" s="83">
        <v>20</v>
      </c>
    </row>
    <row r="94" spans="1:12" ht="15" x14ac:dyDescent="0.25">
      <c r="A94" s="23"/>
      <c r="B94" s="15"/>
      <c r="C94" s="11"/>
      <c r="D94" s="7" t="s">
        <v>29</v>
      </c>
      <c r="E94" s="57" t="s">
        <v>80</v>
      </c>
      <c r="F94" s="43">
        <v>200</v>
      </c>
      <c r="G94" s="43">
        <f>'[5]1'!H19</f>
        <v>0.6</v>
      </c>
      <c r="H94" s="43">
        <f>'[5]1'!I19</f>
        <v>0.1</v>
      </c>
      <c r="I94" s="43">
        <f>'[5]1'!J19</f>
        <v>31.7</v>
      </c>
      <c r="J94" s="43">
        <f>'[5]1'!$G$19</f>
        <v>131</v>
      </c>
      <c r="K94" s="79">
        <v>402</v>
      </c>
      <c r="L94" s="83">
        <v>10</v>
      </c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75"/>
      <c r="L95" s="82"/>
    </row>
    <row r="96" spans="1:12" ht="25.5" x14ac:dyDescent="0.25">
      <c r="A96" s="23"/>
      <c r="B96" s="15"/>
      <c r="C96" s="11"/>
      <c r="D96" s="7" t="s">
        <v>31</v>
      </c>
      <c r="E96" s="57" t="s">
        <v>64</v>
      </c>
      <c r="F96" s="43">
        <v>40</v>
      </c>
      <c r="G96" s="51">
        <f>'[5]1'!H18</f>
        <v>2.6</v>
      </c>
      <c r="H96" s="51">
        <f>'[5]1'!I18</f>
        <v>0.5</v>
      </c>
      <c r="I96" s="51">
        <f>'[5]1'!J18</f>
        <v>15.8</v>
      </c>
      <c r="J96" s="43">
        <f>'[5]1'!$G$18</f>
        <v>78.239999999999995</v>
      </c>
      <c r="K96" s="76" t="s">
        <v>42</v>
      </c>
      <c r="L96" s="8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75"/>
      <c r="L97" s="82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75"/>
      <c r="L98" s="82"/>
    </row>
    <row r="99" spans="1:12" ht="15.75" thickBot="1" x14ac:dyDescent="0.3">
      <c r="A99" s="97"/>
      <c r="B99" s="98"/>
      <c r="C99" s="99"/>
      <c r="D99" s="100" t="s">
        <v>32</v>
      </c>
      <c r="E99" s="101"/>
      <c r="F99" s="102">
        <f>SUM(F90:F98)</f>
        <v>785</v>
      </c>
      <c r="G99" s="103">
        <f t="shared" ref="G99" si="46">SUM(G90:G98)</f>
        <v>29.760000000000005</v>
      </c>
      <c r="H99" s="103">
        <f t="shared" ref="H99" si="47">SUM(H90:H98)</f>
        <v>32.86</v>
      </c>
      <c r="I99" s="103">
        <f t="shared" ref="I99" si="48">SUM(I90:I98)</f>
        <v>99.24</v>
      </c>
      <c r="J99" s="103">
        <f t="shared" ref="J99:L99" si="49">SUM(J90:J98)</f>
        <v>832.54</v>
      </c>
      <c r="K99" s="108"/>
      <c r="L99" s="106">
        <f t="shared" si="49"/>
        <v>117</v>
      </c>
    </row>
    <row r="100" spans="1:12" ht="15.75" customHeight="1" thickBot="1" x14ac:dyDescent="0.25">
      <c r="A100" s="91">
        <f>A82</f>
        <v>1</v>
      </c>
      <c r="B100" s="92">
        <f>B82</f>
        <v>5</v>
      </c>
      <c r="C100" s="117" t="s">
        <v>4</v>
      </c>
      <c r="D100" s="118"/>
      <c r="E100" s="93"/>
      <c r="F100" s="94">
        <f>F89+F99</f>
        <v>1025</v>
      </c>
      <c r="G100" s="95">
        <f t="shared" ref="G100" si="50">G89+G99</f>
        <v>37.06</v>
      </c>
      <c r="H100" s="95">
        <f t="shared" ref="H100" si="51">H89+H99</f>
        <v>42.86</v>
      </c>
      <c r="I100" s="95">
        <f t="shared" ref="I100" si="52">I89+I99</f>
        <v>130.54</v>
      </c>
      <c r="J100" s="95">
        <f t="shared" ref="J100:L100" si="53">J89+J99</f>
        <v>1070.54</v>
      </c>
      <c r="K100" s="96"/>
      <c r="L100" s="107">
        <f t="shared" si="53"/>
        <v>151.80000000000001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81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82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52"/>
      <c r="K103" s="44"/>
      <c r="L103" s="8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51"/>
      <c r="H104" s="51"/>
      <c r="I104" s="51"/>
      <c r="J104" s="43"/>
      <c r="K104" s="44"/>
      <c r="L104" s="8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82"/>
    </row>
    <row r="106" spans="1:12" ht="15" x14ac:dyDescent="0.25">
      <c r="A106" s="23"/>
      <c r="B106" s="15"/>
      <c r="C106" s="11"/>
      <c r="D106" s="6" t="s">
        <v>29</v>
      </c>
      <c r="E106" s="42" t="s">
        <v>40</v>
      </c>
      <c r="F106" s="43">
        <v>200</v>
      </c>
      <c r="G106" s="43">
        <v>6</v>
      </c>
      <c r="H106" s="43">
        <v>8</v>
      </c>
      <c r="I106" s="43">
        <v>7</v>
      </c>
      <c r="J106" s="43">
        <v>124</v>
      </c>
      <c r="K106" s="44">
        <v>434</v>
      </c>
      <c r="L106" s="82">
        <v>14.8</v>
      </c>
    </row>
    <row r="107" spans="1:12" ht="15" x14ac:dyDescent="0.25">
      <c r="A107" s="23"/>
      <c r="B107" s="15"/>
      <c r="C107" s="11"/>
      <c r="D107" s="6" t="s">
        <v>39</v>
      </c>
      <c r="E107" s="42" t="s">
        <v>41</v>
      </c>
      <c r="F107" s="43">
        <v>40</v>
      </c>
      <c r="G107" s="43">
        <v>0.1</v>
      </c>
      <c r="H107" s="43">
        <v>4.1500000000000004</v>
      </c>
      <c r="I107" s="43">
        <v>16.7</v>
      </c>
      <c r="J107" s="43">
        <v>110.6</v>
      </c>
      <c r="K107" s="44" t="s">
        <v>42</v>
      </c>
      <c r="L107" s="82">
        <v>20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240</v>
      </c>
      <c r="G108" s="19">
        <f t="shared" ref="G108:J108" si="54">SUM(G101:G107)</f>
        <v>6.1</v>
      </c>
      <c r="H108" s="55">
        <f t="shared" si="54"/>
        <v>12.15</v>
      </c>
      <c r="I108" s="19">
        <f t="shared" si="54"/>
        <v>23.7</v>
      </c>
      <c r="J108" s="19">
        <f t="shared" si="54"/>
        <v>234.6</v>
      </c>
      <c r="K108" s="25"/>
      <c r="L108" s="84">
        <f t="shared" ref="L108" si="55">SUM(L101:L107)</f>
        <v>34.799999999999997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7" t="s">
        <v>52</v>
      </c>
      <c r="F109" s="43">
        <v>60</v>
      </c>
      <c r="G109" s="43">
        <v>0.51</v>
      </c>
      <c r="H109" s="43">
        <v>0.06</v>
      </c>
      <c r="I109" s="43">
        <v>4.72</v>
      </c>
      <c r="J109" s="43">
        <v>49.5</v>
      </c>
      <c r="K109" s="44">
        <v>40</v>
      </c>
      <c r="L109" s="83">
        <v>12</v>
      </c>
    </row>
    <row r="110" spans="1:12" ht="15" x14ac:dyDescent="0.25">
      <c r="A110" s="23"/>
      <c r="B110" s="15"/>
      <c r="C110" s="11"/>
      <c r="D110" s="7" t="s">
        <v>26</v>
      </c>
      <c r="E110" s="57" t="s">
        <v>82</v>
      </c>
      <c r="F110" s="52">
        <v>200</v>
      </c>
      <c r="G110" s="51">
        <f>'[6]1'!H13</f>
        <v>2.9</v>
      </c>
      <c r="H110" s="51">
        <f>'[6]1'!I13</f>
        <v>1.7</v>
      </c>
      <c r="I110" s="51">
        <f>'[6]1'!J13</f>
        <v>10.3</v>
      </c>
      <c r="J110" s="43">
        <f>'[6]1'!G13</f>
        <v>107.27</v>
      </c>
      <c r="K110" s="44">
        <v>100</v>
      </c>
      <c r="L110" s="83">
        <v>15</v>
      </c>
    </row>
    <row r="111" spans="1:12" ht="15" x14ac:dyDescent="0.25">
      <c r="A111" s="23"/>
      <c r="B111" s="15"/>
      <c r="C111" s="11"/>
      <c r="D111" s="7" t="s">
        <v>27</v>
      </c>
      <c r="E111" s="57" t="s">
        <v>83</v>
      </c>
      <c r="F111" s="52">
        <v>250</v>
      </c>
      <c r="G111" s="51">
        <f>'[6]1'!H14</f>
        <v>21.5</v>
      </c>
      <c r="H111" s="51">
        <f>'[6]1'!I14</f>
        <v>22.4</v>
      </c>
      <c r="I111" s="51">
        <f>'[6]1'!J14</f>
        <v>36.9</v>
      </c>
      <c r="J111" s="43">
        <f>'[6]1'!G14</f>
        <v>481.2</v>
      </c>
      <c r="K111" s="44">
        <v>311</v>
      </c>
      <c r="L111" s="83">
        <v>74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82"/>
    </row>
    <row r="113" spans="1:12" ht="15" x14ac:dyDescent="0.25">
      <c r="A113" s="23"/>
      <c r="B113" s="15"/>
      <c r="C113" s="11"/>
      <c r="D113" s="7" t="s">
        <v>29</v>
      </c>
      <c r="E113" s="57" t="s">
        <v>69</v>
      </c>
      <c r="F113" s="43">
        <v>200</v>
      </c>
      <c r="G113" s="43">
        <f>'[6]1'!H19</f>
        <v>0.2</v>
      </c>
      <c r="H113" s="43">
        <f>'[6]1'!I19</f>
        <v>0.2</v>
      </c>
      <c r="I113" s="43">
        <f>'[6]1'!J19</f>
        <v>27.9</v>
      </c>
      <c r="J113" s="52">
        <v>111</v>
      </c>
      <c r="K113" s="44">
        <v>394</v>
      </c>
      <c r="L113" s="83">
        <v>10</v>
      </c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82"/>
    </row>
    <row r="115" spans="1:12" ht="25.5" x14ac:dyDescent="0.25">
      <c r="A115" s="23"/>
      <c r="B115" s="15"/>
      <c r="C115" s="11"/>
      <c r="D115" s="7" t="s">
        <v>31</v>
      </c>
      <c r="E115" s="57" t="s">
        <v>64</v>
      </c>
      <c r="F115" s="43">
        <v>50</v>
      </c>
      <c r="G115" s="51">
        <v>3.25</v>
      </c>
      <c r="H115" s="51">
        <v>0.62</v>
      </c>
      <c r="I115" s="51">
        <v>19.75</v>
      </c>
      <c r="J115" s="43">
        <v>97.8</v>
      </c>
      <c r="K115" s="58" t="s">
        <v>42</v>
      </c>
      <c r="L115" s="83">
        <v>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82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8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55">
        <f t="shared" ref="G118:J118" si="56">SUM(G109:G117)</f>
        <v>28.36</v>
      </c>
      <c r="H118" s="55">
        <f t="shared" si="56"/>
        <v>24.98</v>
      </c>
      <c r="I118" s="55">
        <f t="shared" si="56"/>
        <v>99.57</v>
      </c>
      <c r="J118" s="55">
        <f t="shared" si="56"/>
        <v>846.77</v>
      </c>
      <c r="K118" s="25"/>
      <c r="L118" s="84">
        <f t="shared" ref="L118" si="57">SUM(L109:L117)</f>
        <v>117</v>
      </c>
    </row>
    <row r="119" spans="1:12" ht="15.75" thickBot="1" x14ac:dyDescent="0.25">
      <c r="A119" s="29">
        <f>A101</f>
        <v>2</v>
      </c>
      <c r="B119" s="30">
        <f>B101</f>
        <v>1</v>
      </c>
      <c r="C119" s="115" t="s">
        <v>4</v>
      </c>
      <c r="D119" s="116"/>
      <c r="E119" s="31"/>
      <c r="F119" s="32">
        <f>F108+F118</f>
        <v>1000</v>
      </c>
      <c r="G119" s="56">
        <f t="shared" ref="G119" si="58">G108+G118</f>
        <v>34.46</v>
      </c>
      <c r="H119" s="56">
        <f t="shared" ref="H119" si="59">H108+H118</f>
        <v>37.130000000000003</v>
      </c>
      <c r="I119" s="56">
        <f t="shared" ref="I119" si="60">I108+I118</f>
        <v>123.27</v>
      </c>
      <c r="J119" s="56">
        <f t="shared" ref="J119:L119" si="61">J108+J118</f>
        <v>1081.3699999999999</v>
      </c>
      <c r="K119" s="105"/>
      <c r="L119" s="85">
        <f t="shared" si="61"/>
        <v>151.80000000000001</v>
      </c>
    </row>
    <row r="120" spans="1:12" ht="15.75" thickBot="1" x14ac:dyDescent="0.3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109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81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52"/>
      <c r="K122" s="44"/>
      <c r="L122" s="8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51"/>
      <c r="H123" s="51"/>
      <c r="I123" s="51"/>
      <c r="J123" s="52"/>
      <c r="K123" s="44"/>
      <c r="L123" s="8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82"/>
    </row>
    <row r="125" spans="1:12" ht="15" x14ac:dyDescent="0.25">
      <c r="A125" s="14"/>
      <c r="B125" s="15"/>
      <c r="C125" s="11"/>
      <c r="D125" s="6" t="s">
        <v>29</v>
      </c>
      <c r="E125" s="42" t="s">
        <v>40</v>
      </c>
      <c r="F125" s="43">
        <v>200</v>
      </c>
      <c r="G125" s="43">
        <v>6</v>
      </c>
      <c r="H125" s="43">
        <v>8</v>
      </c>
      <c r="I125" s="43">
        <v>7</v>
      </c>
      <c r="J125" s="43">
        <v>124</v>
      </c>
      <c r="K125" s="44">
        <v>434</v>
      </c>
      <c r="L125" s="82">
        <v>14.8</v>
      </c>
    </row>
    <row r="126" spans="1:12" ht="15" x14ac:dyDescent="0.25">
      <c r="A126" s="14"/>
      <c r="B126" s="15"/>
      <c r="C126" s="11"/>
      <c r="D126" s="6" t="s">
        <v>39</v>
      </c>
      <c r="E126" s="42" t="s">
        <v>43</v>
      </c>
      <c r="F126" s="43">
        <v>40</v>
      </c>
      <c r="G126" s="43">
        <v>0.3</v>
      </c>
      <c r="H126" s="43">
        <v>2</v>
      </c>
      <c r="I126" s="43">
        <v>29.3</v>
      </c>
      <c r="J126" s="43">
        <v>114</v>
      </c>
      <c r="K126" s="44" t="s">
        <v>42</v>
      </c>
      <c r="L126" s="82">
        <v>20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240</v>
      </c>
      <c r="G127" s="19">
        <f t="shared" ref="G127:J127" si="62">SUM(G120:G126)</f>
        <v>6.3</v>
      </c>
      <c r="H127" s="19">
        <f t="shared" si="62"/>
        <v>10</v>
      </c>
      <c r="I127" s="19">
        <f t="shared" si="62"/>
        <v>36.299999999999997</v>
      </c>
      <c r="J127" s="19">
        <f t="shared" si="62"/>
        <v>238</v>
      </c>
      <c r="K127" s="25"/>
      <c r="L127" s="84">
        <f t="shared" ref="L127" si="63">SUM(L120:L126)</f>
        <v>34.799999999999997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7" t="s">
        <v>47</v>
      </c>
      <c r="F128" s="43">
        <v>60</v>
      </c>
      <c r="G128" s="43">
        <v>2</v>
      </c>
      <c r="H128" s="43">
        <v>3.6</v>
      </c>
      <c r="I128" s="43">
        <v>8.6999999999999993</v>
      </c>
      <c r="J128" s="43">
        <v>100</v>
      </c>
      <c r="K128" s="58" t="s">
        <v>48</v>
      </c>
      <c r="L128" s="83">
        <v>15</v>
      </c>
    </row>
    <row r="129" spans="1:12" ht="25.5" x14ac:dyDescent="0.25">
      <c r="A129" s="14"/>
      <c r="B129" s="15"/>
      <c r="C129" s="11"/>
      <c r="D129" s="7" t="s">
        <v>26</v>
      </c>
      <c r="E129" s="70" t="s">
        <v>84</v>
      </c>
      <c r="F129" s="43">
        <v>205</v>
      </c>
      <c r="G129" s="43">
        <f>'[7]1'!H13</f>
        <v>6.1</v>
      </c>
      <c r="H129" s="43">
        <f>'[7]1'!I13</f>
        <v>6.1</v>
      </c>
      <c r="I129" s="43">
        <f>'[7]1'!J13</f>
        <v>2.7</v>
      </c>
      <c r="J129" s="43">
        <f>'[7]1'!G13</f>
        <v>89.6</v>
      </c>
      <c r="K129" s="44">
        <f>'[7]1'!C13</f>
        <v>95</v>
      </c>
      <c r="L129" s="83">
        <v>15</v>
      </c>
    </row>
    <row r="130" spans="1:12" ht="15" x14ac:dyDescent="0.25">
      <c r="A130" s="14"/>
      <c r="B130" s="15"/>
      <c r="C130" s="11"/>
      <c r="D130" s="7" t="s">
        <v>27</v>
      </c>
      <c r="E130" s="70" t="s">
        <v>85</v>
      </c>
      <c r="F130" s="43">
        <v>100</v>
      </c>
      <c r="G130" s="43">
        <f>'[7]1'!H14</f>
        <v>14.8</v>
      </c>
      <c r="H130" s="43">
        <f>'[7]1'!I14</f>
        <v>17.600000000000001</v>
      </c>
      <c r="I130" s="43">
        <f>'[7]1'!J14</f>
        <v>5.8</v>
      </c>
      <c r="J130" s="43">
        <f>'[7]1'!G14</f>
        <v>389</v>
      </c>
      <c r="K130" s="44">
        <f>'[7]1'!C14</f>
        <v>259</v>
      </c>
      <c r="L130" s="83">
        <v>60</v>
      </c>
    </row>
    <row r="131" spans="1:12" ht="15" x14ac:dyDescent="0.25">
      <c r="A131" s="14"/>
      <c r="B131" s="15"/>
      <c r="C131" s="11"/>
      <c r="D131" s="7" t="s">
        <v>28</v>
      </c>
      <c r="E131" s="71" t="s">
        <v>68</v>
      </c>
      <c r="F131" s="43">
        <v>155</v>
      </c>
      <c r="G131" s="43">
        <f>'[7]1'!H15</f>
        <v>5.6</v>
      </c>
      <c r="H131" s="43">
        <f>'[7]1'!I15</f>
        <v>4.8</v>
      </c>
      <c r="I131" s="43">
        <f>'[7]1'!J15</f>
        <v>48.9</v>
      </c>
      <c r="J131" s="43">
        <f>'[7]1'!G15</f>
        <v>209.61</v>
      </c>
      <c r="K131" s="44">
        <f>'[7]1'!C15</f>
        <v>331</v>
      </c>
      <c r="L131" s="83">
        <v>12</v>
      </c>
    </row>
    <row r="132" spans="1:12" ht="15" x14ac:dyDescent="0.25">
      <c r="A132" s="14"/>
      <c r="B132" s="15"/>
      <c r="C132" s="11"/>
      <c r="D132" s="7" t="s">
        <v>29</v>
      </c>
      <c r="E132" s="70" t="s">
        <v>87</v>
      </c>
      <c r="F132" s="43">
        <v>200</v>
      </c>
      <c r="G132" s="43">
        <f>'[7]1'!H19</f>
        <v>0</v>
      </c>
      <c r="H132" s="43">
        <f>'[7]1'!I19</f>
        <v>0</v>
      </c>
      <c r="I132" s="43">
        <f>'[7]1'!J19</f>
        <v>15</v>
      </c>
      <c r="J132" s="43">
        <f>'[7]1'!$G$19</f>
        <v>60</v>
      </c>
      <c r="K132" s="44">
        <f>'[7]1'!$C$19</f>
        <v>430</v>
      </c>
      <c r="L132" s="83">
        <v>10</v>
      </c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82"/>
    </row>
    <row r="134" spans="1:12" ht="25.5" x14ac:dyDescent="0.25">
      <c r="A134" s="14"/>
      <c r="B134" s="15"/>
      <c r="C134" s="11"/>
      <c r="D134" s="7" t="s">
        <v>31</v>
      </c>
      <c r="E134" s="57" t="s">
        <v>64</v>
      </c>
      <c r="F134" s="52">
        <v>40</v>
      </c>
      <c r="G134" s="51">
        <v>2.6</v>
      </c>
      <c r="H134" s="51">
        <v>0.5</v>
      </c>
      <c r="I134" s="51">
        <v>15.8</v>
      </c>
      <c r="J134" s="43">
        <v>78.239999999999995</v>
      </c>
      <c r="K134" s="58" t="s">
        <v>42</v>
      </c>
      <c r="L134" s="8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82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82"/>
    </row>
    <row r="137" spans="1:12" ht="15.75" thickBot="1" x14ac:dyDescent="0.3">
      <c r="A137" s="16"/>
      <c r="B137" s="17"/>
      <c r="C137" s="8"/>
      <c r="D137" s="18" t="s">
        <v>32</v>
      </c>
      <c r="E137" s="9"/>
      <c r="F137" s="19">
        <f>SUM(F128:F136)</f>
        <v>760</v>
      </c>
      <c r="G137" s="19">
        <f t="shared" ref="G137:J137" si="64">SUM(G128:G136)</f>
        <v>31.1</v>
      </c>
      <c r="H137" s="19">
        <f t="shared" si="64"/>
        <v>32.6</v>
      </c>
      <c r="I137" s="19">
        <f t="shared" si="64"/>
        <v>96.899999999999991</v>
      </c>
      <c r="J137" s="55">
        <f t="shared" si="64"/>
        <v>926.45</v>
      </c>
      <c r="K137" s="25"/>
      <c r="L137" s="106">
        <f t="shared" ref="L137" si="65">SUM(L128:L136)</f>
        <v>117</v>
      </c>
    </row>
    <row r="138" spans="1:12" ht="15.75" thickBot="1" x14ac:dyDescent="0.25">
      <c r="A138" s="30">
        <f>A120</f>
        <v>2</v>
      </c>
      <c r="B138" s="30">
        <f>B120</f>
        <v>2</v>
      </c>
      <c r="C138" s="115" t="s">
        <v>4</v>
      </c>
      <c r="D138" s="116"/>
      <c r="E138" s="31"/>
      <c r="F138" s="32">
        <f>F127+F137</f>
        <v>1000</v>
      </c>
      <c r="G138" s="32">
        <f t="shared" ref="G138" si="66">G127+G137</f>
        <v>37.4</v>
      </c>
      <c r="H138" s="32">
        <f t="shared" ref="H138" si="67">H127+H137</f>
        <v>42.6</v>
      </c>
      <c r="I138" s="32">
        <f t="shared" ref="I138" si="68">I127+I137</f>
        <v>133.19999999999999</v>
      </c>
      <c r="J138" s="56">
        <f t="shared" ref="J138:L138" si="69">J127+J137</f>
        <v>1164.45</v>
      </c>
      <c r="K138" s="80"/>
      <c r="L138" s="107">
        <f t="shared" si="69"/>
        <v>151.80000000000001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74"/>
      <c r="L139" s="81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75"/>
      <c r="L140" s="82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52"/>
      <c r="K141" s="75"/>
      <c r="L141" s="8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75"/>
      <c r="L142" s="82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75"/>
      <c r="L143" s="82"/>
    </row>
    <row r="144" spans="1:12" ht="15" x14ac:dyDescent="0.25">
      <c r="A144" s="23"/>
      <c r="B144" s="15"/>
      <c r="C144" s="11"/>
      <c r="D144" s="6" t="s">
        <v>29</v>
      </c>
      <c r="E144" s="42" t="s">
        <v>40</v>
      </c>
      <c r="F144" s="43">
        <v>200</v>
      </c>
      <c r="G144" s="43">
        <v>6</v>
      </c>
      <c r="H144" s="43">
        <v>8</v>
      </c>
      <c r="I144" s="43">
        <v>7</v>
      </c>
      <c r="J144" s="43">
        <v>124</v>
      </c>
      <c r="K144" s="75">
        <v>434</v>
      </c>
      <c r="L144" s="82">
        <v>14.8</v>
      </c>
    </row>
    <row r="145" spans="1:12" ht="15" x14ac:dyDescent="0.25">
      <c r="A145" s="23"/>
      <c r="B145" s="15"/>
      <c r="C145" s="11"/>
      <c r="D145" s="6" t="s">
        <v>39</v>
      </c>
      <c r="E145" s="42" t="s">
        <v>44</v>
      </c>
      <c r="F145" s="43">
        <v>40</v>
      </c>
      <c r="G145" s="43">
        <v>1.1000000000000001</v>
      </c>
      <c r="H145" s="43">
        <v>2.2000000000000002</v>
      </c>
      <c r="I145" s="43">
        <v>18.399999999999999</v>
      </c>
      <c r="J145" s="43">
        <v>137.6</v>
      </c>
      <c r="K145" s="76" t="s">
        <v>42</v>
      </c>
      <c r="L145" s="82">
        <v>20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240</v>
      </c>
      <c r="G146" s="19">
        <f t="shared" ref="G146:J146" si="70">SUM(G139:G145)</f>
        <v>7.1</v>
      </c>
      <c r="H146" s="19">
        <f t="shared" si="70"/>
        <v>10.199999999999999</v>
      </c>
      <c r="I146" s="19">
        <f t="shared" si="70"/>
        <v>25.4</v>
      </c>
      <c r="J146" s="19">
        <f t="shared" si="70"/>
        <v>261.60000000000002</v>
      </c>
      <c r="K146" s="77"/>
      <c r="L146" s="84">
        <f t="shared" ref="L146" si="71">SUM(L139:L145)</f>
        <v>34.799999999999997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49</v>
      </c>
      <c r="F147" s="43">
        <v>60</v>
      </c>
      <c r="G147" s="43">
        <v>0.48</v>
      </c>
      <c r="H147" s="43">
        <v>0.09</v>
      </c>
      <c r="I147" s="43">
        <v>1.5</v>
      </c>
      <c r="J147" s="43">
        <v>8.4</v>
      </c>
      <c r="K147" s="75">
        <v>71</v>
      </c>
      <c r="L147" s="83">
        <v>11</v>
      </c>
    </row>
    <row r="148" spans="1:12" ht="15" x14ac:dyDescent="0.25">
      <c r="A148" s="23"/>
      <c r="B148" s="15"/>
      <c r="C148" s="11"/>
      <c r="D148" s="7" t="s">
        <v>26</v>
      </c>
      <c r="E148" s="70" t="s">
        <v>90</v>
      </c>
      <c r="F148" s="43">
        <v>205</v>
      </c>
      <c r="G148" s="43">
        <f>'[8]1'!H13</f>
        <v>2.8</v>
      </c>
      <c r="H148" s="43">
        <f>'[8]1'!I13</f>
        <v>8.4</v>
      </c>
      <c r="I148" s="43">
        <f>'[8]1'!J13</f>
        <v>7.4</v>
      </c>
      <c r="J148" s="43">
        <f>'[8]1'!G13</f>
        <v>94</v>
      </c>
      <c r="K148" s="75">
        <f>'[8]1'!C13</f>
        <v>88</v>
      </c>
      <c r="L148" s="83">
        <v>15</v>
      </c>
    </row>
    <row r="149" spans="1:12" ht="15" x14ac:dyDescent="0.25">
      <c r="A149" s="23"/>
      <c r="B149" s="15"/>
      <c r="C149" s="11"/>
      <c r="D149" s="7" t="s">
        <v>27</v>
      </c>
      <c r="E149" s="71" t="s">
        <v>91</v>
      </c>
      <c r="F149" s="43">
        <v>130</v>
      </c>
      <c r="G149" s="43">
        <f>'[8]1'!H14</f>
        <v>18.2</v>
      </c>
      <c r="H149" s="43">
        <f>'[8]1'!I14</f>
        <v>10.4</v>
      </c>
      <c r="I149" s="43">
        <f>'[8]1'!J14</f>
        <v>7</v>
      </c>
      <c r="J149" s="43">
        <f>'[8]1'!G14</f>
        <v>194</v>
      </c>
      <c r="K149" s="75" t="str">
        <f>'[8]1'!C14</f>
        <v>241/364</v>
      </c>
      <c r="L149" s="83">
        <v>55</v>
      </c>
    </row>
    <row r="150" spans="1:12" ht="15" x14ac:dyDescent="0.25">
      <c r="A150" s="23"/>
      <c r="B150" s="15"/>
      <c r="C150" s="11"/>
      <c r="D150" s="7" t="s">
        <v>28</v>
      </c>
      <c r="E150" s="71" t="s">
        <v>62</v>
      </c>
      <c r="F150" s="43">
        <v>150</v>
      </c>
      <c r="G150" s="43">
        <f>'[8]1'!H15</f>
        <v>4.5999999999999996</v>
      </c>
      <c r="H150" s="43">
        <f>'[8]1'!I15</f>
        <v>7.6</v>
      </c>
      <c r="I150" s="43">
        <f>'[8]1'!J15</f>
        <v>34.799999999999997</v>
      </c>
      <c r="J150" s="43">
        <f>'[8]1'!G15</f>
        <v>256.3</v>
      </c>
      <c r="K150" s="75">
        <f>'[8]1'!C15</f>
        <v>325</v>
      </c>
      <c r="L150" s="83">
        <v>20</v>
      </c>
    </row>
    <row r="151" spans="1:12" ht="15" x14ac:dyDescent="0.25">
      <c r="A151" s="23"/>
      <c r="B151" s="15"/>
      <c r="C151" s="11"/>
      <c r="D151" s="7" t="s">
        <v>29</v>
      </c>
      <c r="E151" s="70" t="s">
        <v>92</v>
      </c>
      <c r="F151" s="43">
        <v>200</v>
      </c>
      <c r="G151" s="43">
        <f>'[8]1'!H19</f>
        <v>0</v>
      </c>
      <c r="H151" s="43">
        <f>'[8]1'!I19</f>
        <v>0.5</v>
      </c>
      <c r="I151" s="43">
        <f>'[8]1'!J19</f>
        <v>38.9</v>
      </c>
      <c r="J151" s="52">
        <f>'[8]1'!$G$19</f>
        <v>163</v>
      </c>
      <c r="K151" s="75">
        <f>'[8]1'!$C$19</f>
        <v>408</v>
      </c>
      <c r="L151" s="83">
        <v>11</v>
      </c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75"/>
      <c r="L152" s="82"/>
    </row>
    <row r="153" spans="1:12" ht="25.5" x14ac:dyDescent="0.25">
      <c r="A153" s="23"/>
      <c r="B153" s="15"/>
      <c r="C153" s="11"/>
      <c r="D153" s="7" t="s">
        <v>31</v>
      </c>
      <c r="E153" s="57" t="s">
        <v>64</v>
      </c>
      <c r="F153" s="52">
        <v>40</v>
      </c>
      <c r="G153" s="51">
        <v>2.6</v>
      </c>
      <c r="H153" s="51">
        <v>0.5</v>
      </c>
      <c r="I153" s="51">
        <v>15.8</v>
      </c>
      <c r="J153" s="43">
        <v>78.239999999999995</v>
      </c>
      <c r="K153" s="76" t="s">
        <v>42</v>
      </c>
      <c r="L153" s="8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75"/>
      <c r="L154" s="82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75"/>
      <c r="L155" s="8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785</v>
      </c>
      <c r="G156" s="55">
        <f t="shared" ref="G156:J156" si="72">SUM(G147:G155)</f>
        <v>28.68</v>
      </c>
      <c r="H156" s="55">
        <f t="shared" si="72"/>
        <v>27.490000000000002</v>
      </c>
      <c r="I156" s="55">
        <f t="shared" si="72"/>
        <v>105.39999999999999</v>
      </c>
      <c r="J156" s="55">
        <f t="shared" si="72"/>
        <v>793.94</v>
      </c>
      <c r="K156" s="77"/>
      <c r="L156" s="84">
        <f t="shared" ref="L156" si="73">SUM(L147:L155)</f>
        <v>117</v>
      </c>
    </row>
    <row r="157" spans="1:12" ht="15.75" thickBot="1" x14ac:dyDescent="0.25">
      <c r="A157" s="29">
        <f>A139</f>
        <v>2</v>
      </c>
      <c r="B157" s="30">
        <f>B139</f>
        <v>3</v>
      </c>
      <c r="C157" s="115" t="s">
        <v>4</v>
      </c>
      <c r="D157" s="116"/>
      <c r="E157" s="31"/>
      <c r="F157" s="32">
        <f>F146+F156</f>
        <v>1025</v>
      </c>
      <c r="G157" s="56">
        <f t="shared" ref="G157" si="74">G146+G156</f>
        <v>35.78</v>
      </c>
      <c r="H157" s="56">
        <f t="shared" ref="H157" si="75">H146+H156</f>
        <v>37.69</v>
      </c>
      <c r="I157" s="56">
        <f t="shared" ref="I157" si="76">I146+I156</f>
        <v>130.79999999999998</v>
      </c>
      <c r="J157" s="56">
        <f t="shared" ref="J157:L157" si="77">J146+J156</f>
        <v>1055.54</v>
      </c>
      <c r="K157" s="80"/>
      <c r="L157" s="85">
        <f t="shared" si="77"/>
        <v>151.80000000000001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81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82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82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8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82"/>
    </row>
    <row r="163" spans="1:12" ht="15" x14ac:dyDescent="0.25">
      <c r="A163" s="23"/>
      <c r="B163" s="15"/>
      <c r="C163" s="11"/>
      <c r="D163" s="6" t="s">
        <v>29</v>
      </c>
      <c r="E163" s="42" t="s">
        <v>40</v>
      </c>
      <c r="F163" s="43">
        <v>200</v>
      </c>
      <c r="G163" s="43">
        <v>6</v>
      </c>
      <c r="H163" s="43">
        <v>8</v>
      </c>
      <c r="I163" s="43">
        <v>7</v>
      </c>
      <c r="J163" s="43">
        <v>124</v>
      </c>
      <c r="K163" s="44">
        <v>434</v>
      </c>
      <c r="L163" s="82">
        <v>14.8</v>
      </c>
    </row>
    <row r="164" spans="1:12" ht="15" x14ac:dyDescent="0.25">
      <c r="A164" s="23"/>
      <c r="B164" s="15"/>
      <c r="C164" s="11"/>
      <c r="D164" s="6" t="s">
        <v>39</v>
      </c>
      <c r="E164" s="42" t="s">
        <v>41</v>
      </c>
      <c r="F164" s="43">
        <v>40</v>
      </c>
      <c r="G164" s="43">
        <v>5</v>
      </c>
      <c r="H164" s="43">
        <v>4.1500000000000004</v>
      </c>
      <c r="I164" s="43">
        <v>16.66</v>
      </c>
      <c r="J164" s="43">
        <v>110.6</v>
      </c>
      <c r="K164" s="44" t="s">
        <v>42</v>
      </c>
      <c r="L164" s="82">
        <v>20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240</v>
      </c>
      <c r="G165" s="19">
        <f t="shared" ref="G165:J165" si="78">SUM(G158:G164)</f>
        <v>11</v>
      </c>
      <c r="H165" s="19">
        <f t="shared" si="78"/>
        <v>12.15</v>
      </c>
      <c r="I165" s="19">
        <f t="shared" si="78"/>
        <v>23.66</v>
      </c>
      <c r="J165" s="19">
        <f t="shared" si="78"/>
        <v>234.6</v>
      </c>
      <c r="K165" s="25"/>
      <c r="L165" s="84">
        <f t="shared" ref="L165" si="79">SUM(L158:L164)</f>
        <v>34.799999999999997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7" t="s">
        <v>50</v>
      </c>
      <c r="F166" s="43">
        <v>60</v>
      </c>
      <c r="G166" s="43">
        <v>0.54</v>
      </c>
      <c r="H166" s="43">
        <v>6.06</v>
      </c>
      <c r="I166" s="43">
        <v>1.74</v>
      </c>
      <c r="J166" s="43">
        <v>63.6</v>
      </c>
      <c r="K166" s="44">
        <v>23</v>
      </c>
      <c r="L166" s="83">
        <v>15</v>
      </c>
    </row>
    <row r="167" spans="1:12" ht="15" x14ac:dyDescent="0.25">
      <c r="A167" s="23"/>
      <c r="B167" s="15"/>
      <c r="C167" s="11"/>
      <c r="D167" s="7" t="s">
        <v>26</v>
      </c>
      <c r="E167" s="70" t="s">
        <v>65</v>
      </c>
      <c r="F167" s="43">
        <v>205</v>
      </c>
      <c r="G167" s="43">
        <f>'[9]1'!H13</f>
        <v>4.0999999999999996</v>
      </c>
      <c r="H167" s="43">
        <f>'[9]1'!I13</f>
        <v>8.4</v>
      </c>
      <c r="I167" s="43">
        <f>'[9]1'!J13</f>
        <v>12.6</v>
      </c>
      <c r="J167" s="51">
        <f>'[9]1'!G13</f>
        <v>120.8</v>
      </c>
      <c r="K167" s="44">
        <f>'[9]1'!C13</f>
        <v>91</v>
      </c>
      <c r="L167" s="83">
        <v>15</v>
      </c>
    </row>
    <row r="168" spans="1:12" ht="15" x14ac:dyDescent="0.25">
      <c r="A168" s="23"/>
      <c r="B168" s="15"/>
      <c r="C168" s="11"/>
      <c r="D168" s="7" t="s">
        <v>27</v>
      </c>
      <c r="E168" s="71" t="s">
        <v>94</v>
      </c>
      <c r="F168" s="43">
        <f>'[9]1'!E14</f>
        <v>250</v>
      </c>
      <c r="G168" s="43">
        <f>'[9]1'!H14</f>
        <v>15.6</v>
      </c>
      <c r="H168" s="43">
        <f>'[9]1'!I14</f>
        <v>16.399999999999999</v>
      </c>
      <c r="I168" s="43">
        <f>'[9]1'!J14</f>
        <v>16.899999999999999</v>
      </c>
      <c r="J168" s="51">
        <f>'[9]1'!G14</f>
        <v>353.8</v>
      </c>
      <c r="K168" s="44">
        <f>'[9]1'!C14</f>
        <v>309</v>
      </c>
      <c r="L168" s="83">
        <v>71</v>
      </c>
    </row>
    <row r="169" spans="1:12" ht="15" x14ac:dyDescent="0.25">
      <c r="A169" s="23"/>
      <c r="B169" s="15"/>
      <c r="C169" s="11"/>
      <c r="D169" s="7" t="s">
        <v>28</v>
      </c>
      <c r="E169" s="71"/>
      <c r="F169" s="43"/>
      <c r="G169" s="43"/>
      <c r="H169" s="43"/>
      <c r="I169" s="43"/>
      <c r="J169" s="43"/>
      <c r="K169" s="44"/>
      <c r="L169" s="82"/>
    </row>
    <row r="170" spans="1:12" ht="15" x14ac:dyDescent="0.25">
      <c r="A170" s="23"/>
      <c r="B170" s="15"/>
      <c r="C170" s="11"/>
      <c r="D170" s="7" t="s">
        <v>29</v>
      </c>
      <c r="E170" s="71" t="s">
        <v>80</v>
      </c>
      <c r="F170" s="43">
        <f>'[9]1'!E19</f>
        <v>200</v>
      </c>
      <c r="G170" s="51">
        <f>'[9]1'!H19</f>
        <v>0</v>
      </c>
      <c r="H170" s="51">
        <f>'[9]1'!I19</f>
        <v>0.1</v>
      </c>
      <c r="I170" s="51">
        <f>'[9]1'!J19</f>
        <v>45.7</v>
      </c>
      <c r="J170" s="52">
        <f>'[9]1'!$G$19</f>
        <v>176</v>
      </c>
      <c r="K170" s="44">
        <f>'[9]1'!$C$19</f>
        <v>402</v>
      </c>
      <c r="L170" s="83">
        <v>10</v>
      </c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82"/>
    </row>
    <row r="172" spans="1:12" ht="25.5" x14ac:dyDescent="0.25">
      <c r="A172" s="23"/>
      <c r="B172" s="15"/>
      <c r="C172" s="11"/>
      <c r="D172" s="7" t="s">
        <v>31</v>
      </c>
      <c r="E172" s="57" t="s">
        <v>64</v>
      </c>
      <c r="F172" s="43">
        <v>50</v>
      </c>
      <c r="G172" s="51">
        <v>3.25</v>
      </c>
      <c r="H172" s="51">
        <v>0.62</v>
      </c>
      <c r="I172" s="51">
        <v>19.75</v>
      </c>
      <c r="J172" s="43">
        <v>97.8</v>
      </c>
      <c r="K172" s="58" t="s">
        <v>42</v>
      </c>
      <c r="L172" s="83">
        <v>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82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82"/>
    </row>
    <row r="175" spans="1:12" ht="15.75" thickBot="1" x14ac:dyDescent="0.3">
      <c r="A175" s="24"/>
      <c r="B175" s="17"/>
      <c r="C175" s="8"/>
      <c r="D175" s="18" t="s">
        <v>32</v>
      </c>
      <c r="E175" s="9"/>
      <c r="F175" s="19">
        <f>SUM(F166:F174)</f>
        <v>765</v>
      </c>
      <c r="G175" s="55">
        <f t="shared" ref="G175:J175" si="80">SUM(G166:G174)</f>
        <v>23.49</v>
      </c>
      <c r="H175" s="55">
        <f t="shared" si="80"/>
        <v>31.580000000000002</v>
      </c>
      <c r="I175" s="55">
        <f t="shared" si="80"/>
        <v>96.69</v>
      </c>
      <c r="J175" s="55">
        <f t="shared" si="80"/>
        <v>812</v>
      </c>
      <c r="K175" s="25"/>
      <c r="L175" s="106">
        <f t="shared" ref="L175" si="81">SUM(L166:L174)</f>
        <v>117</v>
      </c>
    </row>
    <row r="176" spans="1:12" ht="15.75" thickBot="1" x14ac:dyDescent="0.25">
      <c r="A176" s="29">
        <f>A158</f>
        <v>2</v>
      </c>
      <c r="B176" s="30">
        <f>B158</f>
        <v>4</v>
      </c>
      <c r="C176" s="115" t="s">
        <v>4</v>
      </c>
      <c r="D176" s="116"/>
      <c r="E176" s="31"/>
      <c r="F176" s="32">
        <f>F165+F175</f>
        <v>1005</v>
      </c>
      <c r="G176" s="56">
        <f t="shared" ref="G176" si="82">G165+G175</f>
        <v>34.489999999999995</v>
      </c>
      <c r="H176" s="56">
        <f t="shared" ref="H176" si="83">H165+H175</f>
        <v>43.730000000000004</v>
      </c>
      <c r="I176" s="56">
        <f t="shared" ref="I176" si="84">I165+I175</f>
        <v>120.35</v>
      </c>
      <c r="J176" s="56">
        <f t="shared" ref="J176:L176" si="85">J165+J175</f>
        <v>1046.5999999999999</v>
      </c>
      <c r="K176" s="80"/>
      <c r="L176" s="107">
        <f t="shared" si="85"/>
        <v>151.80000000000001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74"/>
      <c r="L177" s="81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75"/>
      <c r="L178" s="82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75"/>
      <c r="L179" s="82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52"/>
      <c r="H180" s="52"/>
      <c r="I180" s="52"/>
      <c r="J180" s="43"/>
      <c r="K180" s="75"/>
      <c r="L180" s="82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75"/>
      <c r="L181" s="82"/>
    </row>
    <row r="182" spans="1:12" ht="15" x14ac:dyDescent="0.25">
      <c r="A182" s="23"/>
      <c r="B182" s="15"/>
      <c r="C182" s="11"/>
      <c r="D182" s="6" t="s">
        <v>29</v>
      </c>
      <c r="E182" s="42" t="s">
        <v>45</v>
      </c>
      <c r="F182" s="43">
        <v>200</v>
      </c>
      <c r="G182" s="43">
        <v>6</v>
      </c>
      <c r="H182" s="43">
        <v>8</v>
      </c>
      <c r="I182" s="43">
        <v>7</v>
      </c>
      <c r="J182" s="43">
        <v>124</v>
      </c>
      <c r="K182" s="75">
        <v>434</v>
      </c>
      <c r="L182" s="82">
        <v>14.8</v>
      </c>
    </row>
    <row r="183" spans="1:12" ht="15" x14ac:dyDescent="0.25">
      <c r="A183" s="23"/>
      <c r="B183" s="15"/>
      <c r="C183" s="11"/>
      <c r="D183" s="6" t="s">
        <v>39</v>
      </c>
      <c r="E183" s="42" t="s">
        <v>43</v>
      </c>
      <c r="F183" s="43">
        <v>40</v>
      </c>
      <c r="G183" s="43">
        <v>1.3</v>
      </c>
      <c r="H183" s="43">
        <v>2</v>
      </c>
      <c r="I183" s="43">
        <v>27.3</v>
      </c>
      <c r="J183" s="43">
        <v>114</v>
      </c>
      <c r="K183" s="75" t="s">
        <v>42</v>
      </c>
      <c r="L183" s="82">
        <v>20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240</v>
      </c>
      <c r="G184" s="19">
        <f t="shared" ref="G184:J184" si="86">SUM(G177:G183)</f>
        <v>7.3</v>
      </c>
      <c r="H184" s="19">
        <f t="shared" si="86"/>
        <v>10</v>
      </c>
      <c r="I184" s="19">
        <f t="shared" si="86"/>
        <v>34.299999999999997</v>
      </c>
      <c r="J184" s="19">
        <f t="shared" si="86"/>
        <v>238</v>
      </c>
      <c r="K184" s="77"/>
      <c r="L184" s="84">
        <f t="shared" ref="L184" si="87">SUM(L177:L183)</f>
        <v>34.799999999999997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7" t="s">
        <v>51</v>
      </c>
      <c r="F185" s="43">
        <v>60</v>
      </c>
      <c r="G185" s="43">
        <v>0.96</v>
      </c>
      <c r="H185" s="43">
        <v>3.06</v>
      </c>
      <c r="I185" s="43">
        <v>4.1399999999999997</v>
      </c>
      <c r="J185" s="43">
        <v>48</v>
      </c>
      <c r="K185" s="75">
        <v>35</v>
      </c>
      <c r="L185" s="82">
        <v>10</v>
      </c>
    </row>
    <row r="186" spans="1:12" ht="15" x14ac:dyDescent="0.25">
      <c r="A186" s="23"/>
      <c r="B186" s="15"/>
      <c r="C186" s="11"/>
      <c r="D186" s="7" t="s">
        <v>26</v>
      </c>
      <c r="E186" s="71" t="s">
        <v>95</v>
      </c>
      <c r="F186" s="43">
        <v>220</v>
      </c>
      <c r="G186" s="43">
        <f>'[10]1'!H13</f>
        <v>6.9</v>
      </c>
      <c r="H186" s="43">
        <f>'[10]1'!I13</f>
        <v>7.6</v>
      </c>
      <c r="I186" s="43">
        <f>'[10]1'!J13</f>
        <v>7.1</v>
      </c>
      <c r="J186" s="51">
        <f>'[10]1'!G13</f>
        <v>203.04</v>
      </c>
      <c r="K186" s="75" t="str">
        <f>'[10]1'!C13</f>
        <v>99/73</v>
      </c>
      <c r="L186" s="83">
        <v>15</v>
      </c>
    </row>
    <row r="187" spans="1:12" ht="15" x14ac:dyDescent="0.25">
      <c r="A187" s="23"/>
      <c r="B187" s="15"/>
      <c r="C187" s="11"/>
      <c r="D187" s="7" t="s">
        <v>27</v>
      </c>
      <c r="E187" s="71" t="s">
        <v>96</v>
      </c>
      <c r="F187" s="43">
        <v>130</v>
      </c>
      <c r="G187" s="43">
        <f>'[10]1'!H14</f>
        <v>14.8</v>
      </c>
      <c r="H187" s="43">
        <f>'[10]1'!I14</f>
        <v>14.7</v>
      </c>
      <c r="I187" s="43">
        <f>'[10]1'!J14</f>
        <v>9.3000000000000007</v>
      </c>
      <c r="J187" s="51">
        <f>'[10]1'!G14</f>
        <v>284</v>
      </c>
      <c r="K187" s="75" t="str">
        <f>'[10]1'!C14</f>
        <v>273/366</v>
      </c>
      <c r="L187" s="83">
        <v>57</v>
      </c>
    </row>
    <row r="188" spans="1:12" ht="15" x14ac:dyDescent="0.25">
      <c r="A188" s="23"/>
      <c r="B188" s="15"/>
      <c r="C188" s="11"/>
      <c r="D188" s="7" t="s">
        <v>28</v>
      </c>
      <c r="E188" s="70" t="s">
        <v>79</v>
      </c>
      <c r="F188" s="43">
        <v>150</v>
      </c>
      <c r="G188" s="43">
        <f>'[10]1'!H15</f>
        <v>3.6</v>
      </c>
      <c r="H188" s="43">
        <f>'[10]1'!I15</f>
        <v>4.8</v>
      </c>
      <c r="I188" s="43">
        <f>'[10]1'!J15</f>
        <v>37.1</v>
      </c>
      <c r="J188" s="51">
        <f>'[10]1'!G15</f>
        <v>183.8</v>
      </c>
      <c r="K188" s="75">
        <f>'[10]1'!C15</f>
        <v>323</v>
      </c>
      <c r="L188" s="83">
        <v>20</v>
      </c>
    </row>
    <row r="189" spans="1:12" ht="15" x14ac:dyDescent="0.25">
      <c r="A189" s="23"/>
      <c r="B189" s="15"/>
      <c r="C189" s="11"/>
      <c r="D189" s="7" t="s">
        <v>29</v>
      </c>
      <c r="E189" s="57" t="s">
        <v>53</v>
      </c>
      <c r="F189" s="43">
        <v>200</v>
      </c>
      <c r="G189" s="43">
        <v>0.1</v>
      </c>
      <c r="H189" s="43">
        <v>0</v>
      </c>
      <c r="I189" s="43">
        <v>24.3</v>
      </c>
      <c r="J189" s="43">
        <v>97.5</v>
      </c>
      <c r="K189" s="75">
        <v>436</v>
      </c>
      <c r="L189" s="82">
        <v>10</v>
      </c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75"/>
      <c r="L190" s="82"/>
    </row>
    <row r="191" spans="1:12" ht="25.5" x14ac:dyDescent="0.25">
      <c r="A191" s="23"/>
      <c r="B191" s="15"/>
      <c r="C191" s="11"/>
      <c r="D191" s="7" t="s">
        <v>31</v>
      </c>
      <c r="E191" s="57" t="s">
        <v>64</v>
      </c>
      <c r="F191" s="52">
        <v>40</v>
      </c>
      <c r="G191" s="51">
        <v>2.6</v>
      </c>
      <c r="H191" s="51">
        <v>0.5</v>
      </c>
      <c r="I191" s="51">
        <v>15.8</v>
      </c>
      <c r="J191" s="43">
        <v>78.239999999999995</v>
      </c>
      <c r="K191" s="76" t="s">
        <v>42</v>
      </c>
      <c r="L191" s="83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75"/>
      <c r="L192" s="82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75"/>
      <c r="L193" s="8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800</v>
      </c>
      <c r="G194" s="55">
        <f t="shared" ref="G194:J194" si="88">SUM(G185:G193)</f>
        <v>28.960000000000004</v>
      </c>
      <c r="H194" s="55">
        <f t="shared" si="88"/>
        <v>30.66</v>
      </c>
      <c r="I194" s="55">
        <f t="shared" si="88"/>
        <v>97.74</v>
      </c>
      <c r="J194" s="55">
        <f t="shared" si="88"/>
        <v>894.57999999999993</v>
      </c>
      <c r="K194" s="77"/>
      <c r="L194" s="84">
        <f t="shared" ref="L194" si="89">SUM(L185:L193)</f>
        <v>117</v>
      </c>
    </row>
    <row r="195" spans="1:12" ht="18.75" customHeight="1" thickBot="1" x14ac:dyDescent="0.25">
      <c r="A195" s="29">
        <f>A177</f>
        <v>2</v>
      </c>
      <c r="B195" s="30">
        <f>B177</f>
        <v>5</v>
      </c>
      <c r="C195" s="115" t="s">
        <v>4</v>
      </c>
      <c r="D195" s="116"/>
      <c r="E195" s="31"/>
      <c r="F195" s="60">
        <f>F184+F194</f>
        <v>1040</v>
      </c>
      <c r="G195" s="61">
        <f t="shared" ref="G195" si="90">G184+G194</f>
        <v>36.260000000000005</v>
      </c>
      <c r="H195" s="61">
        <f t="shared" ref="H195" si="91">H184+H194</f>
        <v>40.659999999999997</v>
      </c>
      <c r="I195" s="61">
        <f t="shared" ref="I195" si="92">I184+I194</f>
        <v>132.04</v>
      </c>
      <c r="J195" s="61">
        <f t="shared" ref="J195:L195" si="93">J184+J194</f>
        <v>1132.58</v>
      </c>
      <c r="K195" s="87"/>
      <c r="L195" s="89">
        <f t="shared" si="93"/>
        <v>151.80000000000001</v>
      </c>
    </row>
    <row r="196" spans="1:12" ht="15" customHeight="1" thickBot="1" x14ac:dyDescent="0.25">
      <c r="A196" s="27"/>
      <c r="B196" s="28"/>
      <c r="C196" s="119" t="s">
        <v>5</v>
      </c>
      <c r="D196" s="119"/>
      <c r="E196" s="119"/>
      <c r="F196" s="34">
        <f>(F24+F43+F62+F81+F100+F119+F138+F157+F176+F195)/(IF(F24=0,0,1)+IF(F43=0,0,1)+IF(F62=0,0,1)+IF(F81=0,0,1)+IF(F100=0,0,1)+IF(F119=0,0,1)+IF(F138=0,0,1)+IF(F157=0,0,1)+IF(F176=0,0,1)+IF(F195=0,0,1))</f>
        <v>1017</v>
      </c>
      <c r="G196" s="59">
        <f t="shared" ref="G196:J196" si="94">(G24+G43+G62+G81+G100+G119+G138+G157+G176+G195)/(IF(G24=0,0,1)+IF(G43=0,0,1)+IF(G62=0,0,1)+IF(G81=0,0,1)+IF(G100=0,0,1)+IF(G119=0,0,1)+IF(G138=0,0,1)+IF(G157=0,0,1)+IF(G176=0,0,1)+IF(G195=0,0,1))</f>
        <v>35.888999999999996</v>
      </c>
      <c r="H196" s="59">
        <f t="shared" si="94"/>
        <v>40.962000000000003</v>
      </c>
      <c r="I196" s="59">
        <f t="shared" si="94"/>
        <v>127.03099999999998</v>
      </c>
      <c r="J196" s="59">
        <f t="shared" si="94"/>
        <v>1078.703</v>
      </c>
      <c r="K196" s="88"/>
      <c r="L196" s="90">
        <f t="shared" ref="L196" si="95">(L24+L43+L62+L81+L100+L119+L138+L157+L176+L195)/(IF(L24=0,0,1)+IF(L43=0,0,1)+IF(L62=0,0,1)+IF(L81=0,0,1)+IF(L100=0,0,1)+IF(L119=0,0,1)+IF(L138=0,0,1)+IF(L157=0,0,1)+IF(L176=0,0,1)+IF(L195=0,0,1))</f>
        <v>151.79999999999998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5" fitToHeight="0" orientation="landscape" r:id="rId1"/>
  <ignoredErrors>
    <ignoredError sqref="E16 E17:E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selection activeCell="O11" sqref="O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20" t="s">
        <v>101</v>
      </c>
      <c r="D1" s="121"/>
      <c r="E1" s="121"/>
      <c r="F1" s="12" t="s">
        <v>102</v>
      </c>
      <c r="G1" s="2" t="s">
        <v>16</v>
      </c>
      <c r="H1" s="114" t="s">
        <v>99</v>
      </c>
      <c r="I1" s="114"/>
      <c r="J1" s="114"/>
      <c r="K1" s="114"/>
    </row>
    <row r="2" spans="1:12" ht="18" x14ac:dyDescent="0.2">
      <c r="A2" s="35" t="s">
        <v>6</v>
      </c>
      <c r="C2" s="2"/>
      <c r="G2" s="2" t="s">
        <v>17</v>
      </c>
      <c r="H2" s="114" t="s">
        <v>100</v>
      </c>
      <c r="I2" s="114"/>
      <c r="J2" s="114"/>
      <c r="K2" s="114"/>
    </row>
    <row r="3" spans="1:12" ht="17.25" customHeight="1" x14ac:dyDescent="0.2">
      <c r="A3" s="4" t="s">
        <v>8</v>
      </c>
      <c r="C3" s="2"/>
      <c r="D3" s="3"/>
      <c r="E3" s="62" t="s">
        <v>54</v>
      </c>
      <c r="G3" s="2" t="s">
        <v>18</v>
      </c>
      <c r="H3" s="48">
        <v>22</v>
      </c>
      <c r="I3" s="48">
        <v>1</v>
      </c>
      <c r="J3" s="49">
        <v>2024</v>
      </c>
      <c r="K3" s="50"/>
    </row>
    <row r="4" spans="1:12" ht="13.5" thickBot="1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110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7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74"/>
      <c r="L6" s="81"/>
    </row>
    <row r="7" spans="1:12" ht="15" x14ac:dyDescent="0.25">
      <c r="A7" s="23"/>
      <c r="B7" s="15"/>
      <c r="C7" s="11"/>
      <c r="D7" s="6"/>
      <c r="E7" s="42"/>
      <c r="F7" s="43"/>
      <c r="G7" s="51"/>
      <c r="H7" s="51"/>
      <c r="I7" s="51"/>
      <c r="J7" s="51"/>
      <c r="K7" s="75"/>
      <c r="L7" s="82"/>
    </row>
    <row r="8" spans="1:12" ht="15" x14ac:dyDescent="0.25">
      <c r="A8" s="23"/>
      <c r="B8" s="15"/>
      <c r="C8" s="11"/>
      <c r="D8" s="7" t="s">
        <v>21</v>
      </c>
      <c r="E8" s="42"/>
      <c r="F8" s="52"/>
      <c r="G8" s="51"/>
      <c r="H8" s="51"/>
      <c r="I8" s="51"/>
      <c r="J8" s="52"/>
      <c r="K8" s="75"/>
      <c r="L8" s="83"/>
    </row>
    <row r="9" spans="1:12" ht="15" x14ac:dyDescent="0.25">
      <c r="A9" s="23"/>
      <c r="B9" s="15"/>
      <c r="C9" s="11"/>
      <c r="D9" s="7" t="s">
        <v>22</v>
      </c>
      <c r="E9" s="42"/>
      <c r="F9" s="52"/>
      <c r="G9" s="51"/>
      <c r="H9" s="51"/>
      <c r="I9" s="51"/>
      <c r="J9" s="43"/>
      <c r="K9" s="75"/>
      <c r="L9" s="8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75"/>
      <c r="L10" s="82"/>
    </row>
    <row r="11" spans="1:12" ht="15" x14ac:dyDescent="0.25">
      <c r="A11" s="23"/>
      <c r="B11" s="15"/>
      <c r="C11" s="11"/>
      <c r="D11" s="6" t="s">
        <v>29</v>
      </c>
      <c r="E11" s="57" t="s">
        <v>55</v>
      </c>
      <c r="F11" s="43">
        <v>200</v>
      </c>
      <c r="G11" s="43">
        <v>3</v>
      </c>
      <c r="H11" s="43">
        <v>2.6</v>
      </c>
      <c r="I11" s="43">
        <v>24.8</v>
      </c>
      <c r="J11" s="43">
        <v>134</v>
      </c>
      <c r="K11" s="75">
        <v>433</v>
      </c>
      <c r="L11" s="83">
        <v>10</v>
      </c>
    </row>
    <row r="12" spans="1:12" ht="15" x14ac:dyDescent="0.25">
      <c r="A12" s="23"/>
      <c r="B12" s="15"/>
      <c r="C12" s="11"/>
      <c r="D12" s="6" t="s">
        <v>39</v>
      </c>
      <c r="E12" s="42" t="s">
        <v>41</v>
      </c>
      <c r="F12" s="43">
        <v>40</v>
      </c>
      <c r="G12" s="43">
        <v>5</v>
      </c>
      <c r="H12" s="43">
        <v>4.1500000000000004</v>
      </c>
      <c r="I12" s="43">
        <v>16.7</v>
      </c>
      <c r="J12" s="43">
        <v>110.6</v>
      </c>
      <c r="K12" s="75" t="s">
        <v>42</v>
      </c>
      <c r="L12" s="83">
        <v>10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240</v>
      </c>
      <c r="G13" s="19">
        <f t="shared" ref="G13:J13" si="0">SUM(G6:G12)</f>
        <v>8</v>
      </c>
      <c r="H13" s="19">
        <f t="shared" si="0"/>
        <v>6.75</v>
      </c>
      <c r="I13" s="19">
        <f t="shared" si="0"/>
        <v>41.5</v>
      </c>
      <c r="J13" s="19">
        <f t="shared" si="0"/>
        <v>244.6</v>
      </c>
      <c r="K13" s="77"/>
      <c r="L13" s="84">
        <f t="shared" ref="L13" si="1">SUM(L6:L12)</f>
        <v>20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46</v>
      </c>
      <c r="F14" s="53">
        <v>60</v>
      </c>
      <c r="G14" s="53">
        <v>0.51</v>
      </c>
      <c r="H14" s="53">
        <v>0.06</v>
      </c>
      <c r="I14" s="53">
        <v>4.72</v>
      </c>
      <c r="J14" s="53">
        <v>49.5</v>
      </c>
      <c r="K14" s="75">
        <v>40</v>
      </c>
      <c r="L14" s="83">
        <v>12</v>
      </c>
    </row>
    <row r="15" spans="1:12" ht="15" x14ac:dyDescent="0.25">
      <c r="A15" s="23"/>
      <c r="B15" s="15"/>
      <c r="C15" s="11"/>
      <c r="D15" s="7" t="s">
        <v>26</v>
      </c>
      <c r="E15" s="42" t="s">
        <v>38</v>
      </c>
      <c r="F15" s="64" t="s">
        <v>56</v>
      </c>
      <c r="G15" s="51">
        <v>3.6</v>
      </c>
      <c r="H15" s="51">
        <v>3.3</v>
      </c>
      <c r="I15" s="51">
        <v>12.1</v>
      </c>
      <c r="J15" s="52">
        <v>146</v>
      </c>
      <c r="K15" s="75">
        <v>95</v>
      </c>
      <c r="L15" s="83">
        <v>15</v>
      </c>
    </row>
    <row r="16" spans="1:12" ht="15" x14ac:dyDescent="0.25">
      <c r="A16" s="23"/>
      <c r="B16" s="15"/>
      <c r="C16" s="11"/>
      <c r="D16" s="7" t="s">
        <v>27</v>
      </c>
      <c r="E16" s="57" t="s">
        <v>67</v>
      </c>
      <c r="F16" s="64" t="s">
        <v>57</v>
      </c>
      <c r="G16" s="51">
        <v>15.2</v>
      </c>
      <c r="H16" s="51">
        <v>20.399999999999999</v>
      </c>
      <c r="I16" s="51">
        <v>14</v>
      </c>
      <c r="J16" s="54">
        <v>258.10000000000002</v>
      </c>
      <c r="K16" s="75">
        <v>283</v>
      </c>
      <c r="L16" s="83">
        <v>55</v>
      </c>
    </row>
    <row r="17" spans="1:12" ht="15" x14ac:dyDescent="0.25">
      <c r="A17" s="23"/>
      <c r="B17" s="15"/>
      <c r="C17" s="11"/>
      <c r="D17" s="7" t="s">
        <v>28</v>
      </c>
      <c r="E17" s="57" t="s">
        <v>68</v>
      </c>
      <c r="F17" s="52">
        <v>180</v>
      </c>
      <c r="G17" s="51">
        <v>6.7</v>
      </c>
      <c r="H17" s="51">
        <v>5.8</v>
      </c>
      <c r="I17" s="51">
        <v>43.2</v>
      </c>
      <c r="J17" s="54">
        <v>251.5</v>
      </c>
      <c r="K17" s="75">
        <v>331</v>
      </c>
      <c r="L17" s="83">
        <v>15</v>
      </c>
    </row>
    <row r="18" spans="1:12" ht="15" x14ac:dyDescent="0.25">
      <c r="A18" s="23"/>
      <c r="B18" s="15"/>
      <c r="C18" s="11"/>
      <c r="D18" s="7" t="s">
        <v>29</v>
      </c>
      <c r="E18" s="57" t="s">
        <v>69</v>
      </c>
      <c r="F18" s="52">
        <v>200</v>
      </c>
      <c r="G18" s="51">
        <v>0.2</v>
      </c>
      <c r="H18" s="51">
        <v>0.2</v>
      </c>
      <c r="I18" s="51">
        <v>27.9</v>
      </c>
      <c r="J18" s="51">
        <v>111.1</v>
      </c>
      <c r="K18" s="75">
        <v>394</v>
      </c>
      <c r="L18" s="83">
        <v>15</v>
      </c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75"/>
      <c r="L19" s="82"/>
    </row>
    <row r="20" spans="1:12" ht="15" x14ac:dyDescent="0.25">
      <c r="A20" s="23"/>
      <c r="B20" s="15"/>
      <c r="C20" s="11"/>
      <c r="D20" s="7" t="s">
        <v>31</v>
      </c>
      <c r="E20" s="57" t="s">
        <v>64</v>
      </c>
      <c r="F20" s="52">
        <v>40</v>
      </c>
      <c r="G20" s="51">
        <v>2.6</v>
      </c>
      <c r="H20" s="51">
        <v>0.5</v>
      </c>
      <c r="I20" s="51">
        <v>15.8</v>
      </c>
      <c r="J20" s="43">
        <v>78.239999999999995</v>
      </c>
      <c r="K20" s="76" t="s">
        <v>42</v>
      </c>
      <c r="L20" s="8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75"/>
      <c r="L21" s="82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75"/>
      <c r="L22" s="82"/>
    </row>
    <row r="23" spans="1:12" ht="15" x14ac:dyDescent="0.25">
      <c r="A23" s="24"/>
      <c r="B23" s="17"/>
      <c r="C23" s="8"/>
      <c r="D23" s="18" t="s">
        <v>32</v>
      </c>
      <c r="E23" s="9"/>
      <c r="F23" s="19">
        <v>885</v>
      </c>
      <c r="G23" s="55">
        <f>SUM(G14:G22)</f>
        <v>28.81</v>
      </c>
      <c r="H23" s="55">
        <f t="shared" ref="H23:J23" si="2">SUM(H14:H22)</f>
        <v>30.259999999999998</v>
      </c>
      <c r="I23" s="55">
        <f t="shared" si="2"/>
        <v>117.72000000000001</v>
      </c>
      <c r="J23" s="55">
        <f t="shared" si="2"/>
        <v>894.44</v>
      </c>
      <c r="K23" s="77"/>
      <c r="L23" s="84">
        <f t="shared" ref="L23" si="3">SUM(L14:L22)</f>
        <v>117</v>
      </c>
    </row>
    <row r="24" spans="1:12" ht="15.75" thickBot="1" x14ac:dyDescent="0.25">
      <c r="A24" s="29">
        <f>A6</f>
        <v>1</v>
      </c>
      <c r="B24" s="30">
        <f>B6</f>
        <v>1</v>
      </c>
      <c r="C24" s="115" t="s">
        <v>4</v>
      </c>
      <c r="D24" s="116"/>
      <c r="E24" s="31"/>
      <c r="F24" s="32">
        <f>F13+F23</f>
        <v>1125</v>
      </c>
      <c r="G24" s="56">
        <f t="shared" ref="G24:J24" si="4">G13+G23</f>
        <v>36.81</v>
      </c>
      <c r="H24" s="56">
        <f t="shared" si="4"/>
        <v>37.01</v>
      </c>
      <c r="I24" s="56">
        <f t="shared" si="4"/>
        <v>159.22000000000003</v>
      </c>
      <c r="J24" s="56">
        <f t="shared" si="4"/>
        <v>1139.04</v>
      </c>
      <c r="K24" s="80"/>
      <c r="L24" s="85">
        <f t="shared" ref="L24" si="5">L13+L23</f>
        <v>137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74"/>
      <c r="L25" s="81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75"/>
      <c r="L26" s="82"/>
    </row>
    <row r="27" spans="1:12" ht="15" x14ac:dyDescent="0.25">
      <c r="A27" s="14"/>
      <c r="B27" s="15"/>
      <c r="C27" s="11"/>
      <c r="D27" s="7" t="s">
        <v>21</v>
      </c>
      <c r="E27" s="42"/>
      <c r="F27" s="52"/>
      <c r="G27" s="43"/>
      <c r="H27" s="43"/>
      <c r="I27" s="43"/>
      <c r="J27" s="52"/>
      <c r="K27" s="75"/>
      <c r="L27" s="83"/>
    </row>
    <row r="28" spans="1:12" ht="15" x14ac:dyDescent="0.25">
      <c r="A28" s="14"/>
      <c r="B28" s="15"/>
      <c r="C28" s="11"/>
      <c r="D28" s="7" t="s">
        <v>22</v>
      </c>
      <c r="E28" s="42"/>
      <c r="F28" s="52"/>
      <c r="G28" s="52"/>
      <c r="H28" s="52"/>
      <c r="I28" s="52"/>
      <c r="J28" s="52"/>
      <c r="K28" s="75"/>
      <c r="L28" s="8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75"/>
      <c r="L29" s="82"/>
    </row>
    <row r="30" spans="1:12" ht="15" x14ac:dyDescent="0.25">
      <c r="A30" s="14"/>
      <c r="B30" s="15"/>
      <c r="C30" s="11"/>
      <c r="D30" s="6" t="s">
        <v>29</v>
      </c>
      <c r="E30" s="57" t="s">
        <v>58</v>
      </c>
      <c r="F30" s="43">
        <v>200</v>
      </c>
      <c r="G30" s="43">
        <v>1.5</v>
      </c>
      <c r="H30" s="43">
        <v>1.3</v>
      </c>
      <c r="I30" s="43">
        <v>22.3</v>
      </c>
      <c r="J30" s="43">
        <v>107</v>
      </c>
      <c r="K30" s="75">
        <v>432</v>
      </c>
      <c r="L30" s="83">
        <v>10</v>
      </c>
    </row>
    <row r="31" spans="1:12" ht="15" x14ac:dyDescent="0.25">
      <c r="A31" s="14"/>
      <c r="B31" s="15"/>
      <c r="C31" s="11"/>
      <c r="D31" s="6" t="s">
        <v>39</v>
      </c>
      <c r="E31" s="42" t="s">
        <v>43</v>
      </c>
      <c r="F31" s="43">
        <v>40</v>
      </c>
      <c r="G31" s="43">
        <v>1.3</v>
      </c>
      <c r="H31" s="43">
        <v>2</v>
      </c>
      <c r="I31" s="43">
        <v>27.3</v>
      </c>
      <c r="J31" s="43">
        <v>114</v>
      </c>
      <c r="K31" s="75" t="s">
        <v>42</v>
      </c>
      <c r="L31" s="83">
        <v>10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240</v>
      </c>
      <c r="G32" s="19">
        <f t="shared" ref="G32:L32" si="6">SUM(G25:G31)</f>
        <v>2.8</v>
      </c>
      <c r="H32" s="19">
        <f t="shared" si="6"/>
        <v>3.3</v>
      </c>
      <c r="I32" s="19">
        <f t="shared" si="6"/>
        <v>49.6</v>
      </c>
      <c r="J32" s="19">
        <f t="shared" si="6"/>
        <v>221</v>
      </c>
      <c r="K32" s="77"/>
      <c r="L32" s="84">
        <f t="shared" si="6"/>
        <v>20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7" t="s">
        <v>47</v>
      </c>
      <c r="F33" s="43">
        <v>60</v>
      </c>
      <c r="G33" s="43">
        <v>2</v>
      </c>
      <c r="H33" s="43">
        <v>3.6</v>
      </c>
      <c r="I33" s="43">
        <v>8.6999999999999993</v>
      </c>
      <c r="J33" s="43">
        <v>100</v>
      </c>
      <c r="K33" s="76" t="s">
        <v>48</v>
      </c>
      <c r="L33" s="83">
        <v>15</v>
      </c>
    </row>
    <row r="34" spans="1:12" ht="15" x14ac:dyDescent="0.25">
      <c r="A34" s="14"/>
      <c r="B34" s="15"/>
      <c r="C34" s="11"/>
      <c r="D34" s="7" t="s">
        <v>26</v>
      </c>
      <c r="E34" s="57" t="s">
        <v>65</v>
      </c>
      <c r="F34" s="64" t="s">
        <v>56</v>
      </c>
      <c r="G34" s="43">
        <v>6.6</v>
      </c>
      <c r="H34" s="43">
        <v>8.5</v>
      </c>
      <c r="I34" s="43">
        <v>20.8</v>
      </c>
      <c r="J34" s="43">
        <v>224.8</v>
      </c>
      <c r="K34" s="75">
        <v>91</v>
      </c>
      <c r="L34" s="83">
        <v>15</v>
      </c>
    </row>
    <row r="35" spans="1:12" ht="15" x14ac:dyDescent="0.25">
      <c r="A35" s="14"/>
      <c r="B35" s="15"/>
      <c r="C35" s="11"/>
      <c r="D35" s="7" t="s">
        <v>27</v>
      </c>
      <c r="E35" s="57" t="s">
        <v>66</v>
      </c>
      <c r="F35" s="65">
        <v>280</v>
      </c>
      <c r="G35" s="43">
        <v>22.7</v>
      </c>
      <c r="H35" s="43">
        <v>24.7</v>
      </c>
      <c r="I35" s="43">
        <v>44.2</v>
      </c>
      <c r="J35" s="43">
        <v>470.9</v>
      </c>
      <c r="K35" s="75">
        <v>308</v>
      </c>
      <c r="L35" s="83">
        <v>72</v>
      </c>
    </row>
    <row r="36" spans="1:12" ht="15" x14ac:dyDescent="0.25">
      <c r="A36" s="14"/>
      <c r="B36" s="15"/>
      <c r="C36" s="11"/>
      <c r="D36" s="7" t="s">
        <v>28</v>
      </c>
      <c r="E36" s="42"/>
      <c r="F36" s="63"/>
      <c r="G36" s="43"/>
      <c r="H36" s="43"/>
      <c r="I36" s="43"/>
      <c r="J36" s="43"/>
      <c r="K36" s="75"/>
      <c r="L36" s="82"/>
    </row>
    <row r="37" spans="1:12" ht="15" x14ac:dyDescent="0.25">
      <c r="A37" s="14"/>
      <c r="B37" s="15"/>
      <c r="C37" s="11"/>
      <c r="D37" s="7" t="s">
        <v>29</v>
      </c>
      <c r="E37" s="57" t="s">
        <v>59</v>
      </c>
      <c r="F37" s="63">
        <v>205</v>
      </c>
      <c r="G37" s="43">
        <v>0.3</v>
      </c>
      <c r="H37" s="43">
        <v>0</v>
      </c>
      <c r="I37" s="43">
        <v>15.2</v>
      </c>
      <c r="J37" s="43">
        <v>62</v>
      </c>
      <c r="K37" s="75">
        <v>431</v>
      </c>
      <c r="L37" s="83">
        <v>10</v>
      </c>
    </row>
    <row r="38" spans="1:12" ht="15" x14ac:dyDescent="0.25">
      <c r="A38" s="14"/>
      <c r="B38" s="15"/>
      <c r="C38" s="11"/>
      <c r="D38" s="7" t="s">
        <v>30</v>
      </c>
      <c r="E38" s="42"/>
      <c r="F38" s="63"/>
      <c r="G38" s="43"/>
      <c r="H38" s="43"/>
      <c r="I38" s="43"/>
      <c r="J38" s="52"/>
      <c r="K38" s="75"/>
      <c r="L38" s="83"/>
    </row>
    <row r="39" spans="1:12" ht="15" x14ac:dyDescent="0.25">
      <c r="A39" s="14"/>
      <c r="B39" s="15"/>
      <c r="C39" s="11"/>
      <c r="D39" s="7" t="s">
        <v>31</v>
      </c>
      <c r="E39" s="57" t="s">
        <v>64</v>
      </c>
      <c r="F39" s="65">
        <v>60</v>
      </c>
      <c r="G39" s="43">
        <v>3.9</v>
      </c>
      <c r="H39" s="43">
        <v>0.7</v>
      </c>
      <c r="I39" s="43">
        <v>23.7</v>
      </c>
      <c r="J39" s="52">
        <v>117.4</v>
      </c>
      <c r="K39" s="76" t="s">
        <v>42</v>
      </c>
      <c r="L39" s="8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75"/>
      <c r="L40" s="82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75"/>
      <c r="L41" s="82"/>
    </row>
    <row r="42" spans="1:12" ht="15" x14ac:dyDescent="0.25">
      <c r="A42" s="16"/>
      <c r="B42" s="17"/>
      <c r="C42" s="8"/>
      <c r="D42" s="18" t="s">
        <v>32</v>
      </c>
      <c r="E42" s="9"/>
      <c r="F42" s="19">
        <v>860</v>
      </c>
      <c r="G42" s="19">
        <f t="shared" ref="G42:L42" si="7">SUM(G33:G41)</f>
        <v>35.5</v>
      </c>
      <c r="H42" s="19">
        <f t="shared" si="7"/>
        <v>37.5</v>
      </c>
      <c r="I42" s="19">
        <f t="shared" si="7"/>
        <v>112.60000000000001</v>
      </c>
      <c r="J42" s="55">
        <f t="shared" si="7"/>
        <v>975.1</v>
      </c>
      <c r="K42" s="77"/>
      <c r="L42" s="84">
        <f t="shared" si="7"/>
        <v>117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15" t="s">
        <v>4</v>
      </c>
      <c r="D43" s="116"/>
      <c r="E43" s="31"/>
      <c r="F43" s="32">
        <f>F32+F42</f>
        <v>1100</v>
      </c>
      <c r="G43" s="32">
        <f t="shared" ref="G43:L43" si="8">G32+G42</f>
        <v>38.299999999999997</v>
      </c>
      <c r="H43" s="32">
        <f t="shared" si="8"/>
        <v>40.799999999999997</v>
      </c>
      <c r="I43" s="32">
        <f t="shared" si="8"/>
        <v>162.20000000000002</v>
      </c>
      <c r="J43" s="56">
        <f t="shared" si="8"/>
        <v>1196.0999999999999</v>
      </c>
      <c r="K43" s="80"/>
      <c r="L43" s="85">
        <f t="shared" si="8"/>
        <v>137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74"/>
      <c r="L44" s="81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75"/>
      <c r="L45" s="82"/>
    </row>
    <row r="46" spans="1:12" ht="15" x14ac:dyDescent="0.25">
      <c r="A46" s="23"/>
      <c r="B46" s="15"/>
      <c r="C46" s="11"/>
      <c r="D46" s="7" t="s">
        <v>21</v>
      </c>
      <c r="E46" s="42"/>
      <c r="F46" s="52"/>
      <c r="G46" s="43"/>
      <c r="H46" s="43"/>
      <c r="I46" s="43"/>
      <c r="J46" s="52"/>
      <c r="K46" s="75"/>
      <c r="L46" s="83"/>
    </row>
    <row r="47" spans="1:12" ht="15" x14ac:dyDescent="0.25">
      <c r="A47" s="23"/>
      <c r="B47" s="15"/>
      <c r="C47" s="11"/>
      <c r="D47" s="7" t="s">
        <v>22</v>
      </c>
      <c r="E47" s="42"/>
      <c r="F47" s="52"/>
      <c r="G47" s="43"/>
      <c r="H47" s="43"/>
      <c r="I47" s="43"/>
      <c r="J47" s="52"/>
      <c r="K47" s="75"/>
      <c r="L47" s="8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75"/>
      <c r="L48" s="82"/>
    </row>
    <row r="49" spans="1:12" ht="15" x14ac:dyDescent="0.25">
      <c r="A49" s="23"/>
      <c r="B49" s="15"/>
      <c r="C49" s="11"/>
      <c r="D49" s="6" t="s">
        <v>29</v>
      </c>
      <c r="E49" s="57" t="s">
        <v>59</v>
      </c>
      <c r="F49" s="63">
        <v>205</v>
      </c>
      <c r="G49" s="43">
        <v>0.3</v>
      </c>
      <c r="H49" s="43">
        <v>0</v>
      </c>
      <c r="I49" s="43">
        <v>15.2</v>
      </c>
      <c r="J49" s="43">
        <v>62</v>
      </c>
      <c r="K49" s="75">
        <v>431</v>
      </c>
      <c r="L49" s="83">
        <v>10</v>
      </c>
    </row>
    <row r="50" spans="1:12" ht="15" x14ac:dyDescent="0.25">
      <c r="A50" s="23"/>
      <c r="B50" s="15"/>
      <c r="C50" s="11"/>
      <c r="D50" s="6" t="s">
        <v>39</v>
      </c>
      <c r="E50" s="42" t="s">
        <v>44</v>
      </c>
      <c r="F50" s="43">
        <v>40</v>
      </c>
      <c r="G50" s="43">
        <v>1.1000000000000001</v>
      </c>
      <c r="H50" s="43">
        <v>2.16</v>
      </c>
      <c r="I50" s="43">
        <v>18.399999999999999</v>
      </c>
      <c r="J50" s="43">
        <v>180.4</v>
      </c>
      <c r="K50" s="75" t="s">
        <v>42</v>
      </c>
      <c r="L50" s="83">
        <v>10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245</v>
      </c>
      <c r="G51" s="19">
        <f t="shared" ref="G51:L51" si="9">SUM(G44:G50)</f>
        <v>1.4000000000000001</v>
      </c>
      <c r="H51" s="19">
        <f t="shared" si="9"/>
        <v>2.16</v>
      </c>
      <c r="I51" s="19">
        <f t="shared" si="9"/>
        <v>33.599999999999994</v>
      </c>
      <c r="J51" s="19">
        <f t="shared" si="9"/>
        <v>242.4</v>
      </c>
      <c r="K51" s="77"/>
      <c r="L51" s="84">
        <f t="shared" si="9"/>
        <v>20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49</v>
      </c>
      <c r="F52" s="43">
        <v>60</v>
      </c>
      <c r="G52" s="43">
        <v>0.48</v>
      </c>
      <c r="H52" s="43">
        <v>0.09</v>
      </c>
      <c r="I52" s="43">
        <v>1.5</v>
      </c>
      <c r="J52" s="43">
        <v>8.4</v>
      </c>
      <c r="K52" s="75">
        <v>71</v>
      </c>
      <c r="L52" s="83">
        <v>11</v>
      </c>
    </row>
    <row r="53" spans="1:12" ht="15" x14ac:dyDescent="0.25">
      <c r="A53" s="23"/>
      <c r="B53" s="15"/>
      <c r="C53" s="11"/>
      <c r="D53" s="7" t="s">
        <v>26</v>
      </c>
      <c r="E53" s="57" t="s">
        <v>60</v>
      </c>
      <c r="F53" s="64" t="s">
        <v>56</v>
      </c>
      <c r="G53" s="43">
        <v>5.6</v>
      </c>
      <c r="H53" s="43">
        <v>10.6</v>
      </c>
      <c r="I53" s="43">
        <v>3.7</v>
      </c>
      <c r="J53" s="51">
        <v>148.4</v>
      </c>
      <c r="K53" s="75">
        <v>76</v>
      </c>
      <c r="L53" s="83">
        <v>15</v>
      </c>
    </row>
    <row r="54" spans="1:12" ht="15" x14ac:dyDescent="0.25">
      <c r="A54" s="23"/>
      <c r="B54" s="15"/>
      <c r="C54" s="11"/>
      <c r="D54" s="7" t="s">
        <v>27</v>
      </c>
      <c r="E54" s="57" t="s">
        <v>61</v>
      </c>
      <c r="F54" s="65">
        <v>125</v>
      </c>
      <c r="G54" s="43">
        <v>19.8</v>
      </c>
      <c r="H54" s="43">
        <v>14.9</v>
      </c>
      <c r="I54" s="43">
        <v>6.1</v>
      </c>
      <c r="J54" s="51">
        <v>152.6</v>
      </c>
      <c r="K54" s="75">
        <v>231</v>
      </c>
      <c r="L54" s="83">
        <v>56</v>
      </c>
    </row>
    <row r="55" spans="1:12" ht="15" x14ac:dyDescent="0.25">
      <c r="A55" s="23"/>
      <c r="B55" s="15"/>
      <c r="C55" s="11"/>
      <c r="D55" s="7" t="s">
        <v>28</v>
      </c>
      <c r="E55" s="57" t="s">
        <v>62</v>
      </c>
      <c r="F55" s="65">
        <v>180</v>
      </c>
      <c r="G55" s="43">
        <v>5.5</v>
      </c>
      <c r="H55" s="43">
        <v>8.6</v>
      </c>
      <c r="I55" s="43">
        <v>58.2</v>
      </c>
      <c r="J55" s="51">
        <v>307.60000000000002</v>
      </c>
      <c r="K55" s="75">
        <v>325</v>
      </c>
      <c r="L55" s="83">
        <v>20</v>
      </c>
    </row>
    <row r="56" spans="1:12" ht="15" x14ac:dyDescent="0.25">
      <c r="A56" s="23"/>
      <c r="B56" s="15"/>
      <c r="C56" s="11"/>
      <c r="D56" s="7" t="s">
        <v>29</v>
      </c>
      <c r="E56" s="57" t="s">
        <v>63</v>
      </c>
      <c r="F56" s="65">
        <v>200</v>
      </c>
      <c r="G56" s="51">
        <v>0.6</v>
      </c>
      <c r="H56" s="51">
        <v>0.5</v>
      </c>
      <c r="I56" s="51">
        <v>32.9</v>
      </c>
      <c r="J56" s="43">
        <v>163</v>
      </c>
      <c r="K56" s="75">
        <v>408</v>
      </c>
      <c r="L56" s="83">
        <v>9</v>
      </c>
    </row>
    <row r="57" spans="1:12" ht="15" x14ac:dyDescent="0.25">
      <c r="A57" s="23"/>
      <c r="B57" s="15"/>
      <c r="C57" s="11"/>
      <c r="D57" s="7" t="s">
        <v>30</v>
      </c>
      <c r="E57" s="42"/>
      <c r="F57" s="63"/>
      <c r="G57" s="43"/>
      <c r="H57" s="43"/>
      <c r="I57" s="43"/>
      <c r="J57" s="43"/>
      <c r="K57" s="75"/>
      <c r="L57" s="82"/>
    </row>
    <row r="58" spans="1:12" ht="15" x14ac:dyDescent="0.25">
      <c r="A58" s="23"/>
      <c r="B58" s="15"/>
      <c r="C58" s="11"/>
      <c r="D58" s="7" t="s">
        <v>31</v>
      </c>
      <c r="E58" s="57" t="s">
        <v>64</v>
      </c>
      <c r="F58" s="65">
        <v>50</v>
      </c>
      <c r="G58" s="51">
        <v>3.25</v>
      </c>
      <c r="H58" s="51">
        <v>0.62</v>
      </c>
      <c r="I58" s="51">
        <v>19.75</v>
      </c>
      <c r="J58" s="43">
        <v>97.8</v>
      </c>
      <c r="K58" s="76" t="s">
        <v>42</v>
      </c>
      <c r="L58" s="83">
        <v>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75"/>
      <c r="L59" s="82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75"/>
      <c r="L60" s="82"/>
    </row>
    <row r="61" spans="1:12" ht="15" x14ac:dyDescent="0.25">
      <c r="A61" s="24"/>
      <c r="B61" s="17"/>
      <c r="C61" s="8"/>
      <c r="D61" s="18" t="s">
        <v>32</v>
      </c>
      <c r="E61" s="9"/>
      <c r="F61" s="19">
        <v>870</v>
      </c>
      <c r="G61" s="55">
        <f t="shared" ref="G61:L61" si="10">SUM(G52:G60)</f>
        <v>35.230000000000004</v>
      </c>
      <c r="H61" s="55">
        <f t="shared" si="10"/>
        <v>35.309999999999995</v>
      </c>
      <c r="I61" s="55">
        <f t="shared" si="10"/>
        <v>122.15</v>
      </c>
      <c r="J61" s="55">
        <f t="shared" si="10"/>
        <v>877.8</v>
      </c>
      <c r="K61" s="77"/>
      <c r="L61" s="84">
        <f t="shared" si="10"/>
        <v>117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15" t="s">
        <v>4</v>
      </c>
      <c r="D62" s="116"/>
      <c r="E62" s="31"/>
      <c r="F62" s="32">
        <f>F51+F61</f>
        <v>1115</v>
      </c>
      <c r="G62" s="56">
        <f t="shared" ref="G62:L62" si="11">G51+G61</f>
        <v>36.630000000000003</v>
      </c>
      <c r="H62" s="56">
        <f t="shared" si="11"/>
        <v>37.47</v>
      </c>
      <c r="I62" s="56">
        <f t="shared" si="11"/>
        <v>155.75</v>
      </c>
      <c r="J62" s="56">
        <f t="shared" si="11"/>
        <v>1120.2</v>
      </c>
      <c r="K62" s="80"/>
      <c r="L62" s="85">
        <f t="shared" si="11"/>
        <v>137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74"/>
      <c r="L63" s="81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75"/>
      <c r="L64" s="82"/>
    </row>
    <row r="65" spans="1:12" ht="15" x14ac:dyDescent="0.25">
      <c r="A65" s="23"/>
      <c r="B65" s="15"/>
      <c r="C65" s="11"/>
      <c r="D65" s="7" t="s">
        <v>21</v>
      </c>
      <c r="E65" s="42"/>
      <c r="F65" s="52"/>
      <c r="G65" s="43"/>
      <c r="H65" s="43"/>
      <c r="I65" s="43"/>
      <c r="J65" s="52"/>
      <c r="K65" s="75"/>
      <c r="L65" s="83"/>
    </row>
    <row r="66" spans="1:12" ht="15" x14ac:dyDescent="0.25">
      <c r="A66" s="23"/>
      <c r="B66" s="15"/>
      <c r="C66" s="11"/>
      <c r="D66" s="7" t="s">
        <v>22</v>
      </c>
      <c r="E66" s="42"/>
      <c r="F66" s="52"/>
      <c r="G66" s="43"/>
      <c r="H66" s="43"/>
      <c r="I66" s="43"/>
      <c r="J66" s="52"/>
      <c r="K66" s="75"/>
      <c r="L66" s="8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75"/>
      <c r="L67" s="82"/>
    </row>
    <row r="68" spans="1:12" ht="15" x14ac:dyDescent="0.25">
      <c r="A68" s="23"/>
      <c r="B68" s="15"/>
      <c r="C68" s="11"/>
      <c r="D68" s="6" t="s">
        <v>29</v>
      </c>
      <c r="E68" s="57" t="s">
        <v>55</v>
      </c>
      <c r="F68" s="43">
        <v>200</v>
      </c>
      <c r="G68" s="43">
        <v>3</v>
      </c>
      <c r="H68" s="43">
        <v>2.6</v>
      </c>
      <c r="I68" s="43">
        <v>24.8</v>
      </c>
      <c r="J68" s="43">
        <v>134</v>
      </c>
      <c r="K68" s="75">
        <v>433</v>
      </c>
      <c r="L68" s="83">
        <v>10</v>
      </c>
    </row>
    <row r="69" spans="1:12" ht="15" x14ac:dyDescent="0.25">
      <c r="A69" s="23"/>
      <c r="B69" s="15"/>
      <c r="C69" s="11"/>
      <c r="D69" s="6" t="s">
        <v>39</v>
      </c>
      <c r="E69" s="42" t="s">
        <v>41</v>
      </c>
      <c r="F69" s="43">
        <v>40</v>
      </c>
      <c r="G69" s="43">
        <v>1.5</v>
      </c>
      <c r="H69" s="43">
        <v>2.1</v>
      </c>
      <c r="I69" s="43">
        <v>16.7</v>
      </c>
      <c r="J69" s="43">
        <v>110.6</v>
      </c>
      <c r="K69" s="75" t="s">
        <v>42</v>
      </c>
      <c r="L69" s="83">
        <v>10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240</v>
      </c>
      <c r="G70" s="19">
        <f t="shared" ref="G70:J70" si="12">SUM(G63:G69)</f>
        <v>4.5</v>
      </c>
      <c r="H70" s="19">
        <f t="shared" si="12"/>
        <v>4.7</v>
      </c>
      <c r="I70" s="19">
        <f t="shared" si="12"/>
        <v>41.5</v>
      </c>
      <c r="J70" s="19">
        <f t="shared" si="12"/>
        <v>244.6</v>
      </c>
      <c r="K70" s="77"/>
      <c r="L70" s="84">
        <f t="shared" ref="L70" si="13">SUM(L63:L69)</f>
        <v>20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7" t="s">
        <v>50</v>
      </c>
      <c r="F71" s="43">
        <v>60</v>
      </c>
      <c r="G71" s="43">
        <v>0.54</v>
      </c>
      <c r="H71" s="43">
        <v>6.06</v>
      </c>
      <c r="I71" s="43">
        <v>1.74</v>
      </c>
      <c r="J71" s="43">
        <v>63.6</v>
      </c>
      <c r="K71" s="75">
        <v>23</v>
      </c>
      <c r="L71" s="83">
        <v>15</v>
      </c>
    </row>
    <row r="72" spans="1:12" ht="15" x14ac:dyDescent="0.25">
      <c r="A72" s="23"/>
      <c r="B72" s="15"/>
      <c r="C72" s="11"/>
      <c r="D72" s="7" t="s">
        <v>26</v>
      </c>
      <c r="E72" s="57" t="s">
        <v>73</v>
      </c>
      <c r="F72" s="64" t="s">
        <v>74</v>
      </c>
      <c r="G72" s="43">
        <v>9.3000000000000007</v>
      </c>
      <c r="H72" s="43">
        <v>7.6</v>
      </c>
      <c r="I72" s="43">
        <v>18.100000000000001</v>
      </c>
      <c r="J72" s="51">
        <v>232.1</v>
      </c>
      <c r="K72" s="76" t="s">
        <v>75</v>
      </c>
      <c r="L72" s="83">
        <v>15</v>
      </c>
    </row>
    <row r="73" spans="1:12" ht="15" x14ac:dyDescent="0.25">
      <c r="A73" s="23"/>
      <c r="B73" s="15"/>
      <c r="C73" s="11"/>
      <c r="D73" s="7" t="s">
        <v>27</v>
      </c>
      <c r="E73" s="57" t="s">
        <v>72</v>
      </c>
      <c r="F73" s="52">
        <v>250</v>
      </c>
      <c r="G73" s="43">
        <v>16.5</v>
      </c>
      <c r="H73" s="43">
        <v>23.1</v>
      </c>
      <c r="I73" s="43">
        <v>28.5</v>
      </c>
      <c r="J73" s="51">
        <v>485.6</v>
      </c>
      <c r="K73" s="75">
        <v>258</v>
      </c>
      <c r="L73" s="83">
        <v>67</v>
      </c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75"/>
      <c r="L74" s="82"/>
    </row>
    <row r="75" spans="1:12" ht="15" x14ac:dyDescent="0.25">
      <c r="A75" s="23"/>
      <c r="B75" s="15"/>
      <c r="C75" s="11"/>
      <c r="D75" s="7" t="s">
        <v>29</v>
      </c>
      <c r="E75" s="57" t="s">
        <v>71</v>
      </c>
      <c r="F75" s="52">
        <v>200</v>
      </c>
      <c r="G75" s="43">
        <v>0.2</v>
      </c>
      <c r="H75" s="43">
        <v>0</v>
      </c>
      <c r="I75" s="43">
        <v>25.7</v>
      </c>
      <c r="J75" s="43">
        <v>104</v>
      </c>
      <c r="K75" s="75">
        <v>436</v>
      </c>
      <c r="L75" s="83">
        <v>10</v>
      </c>
    </row>
    <row r="76" spans="1:12" ht="15" x14ac:dyDescent="0.25">
      <c r="A76" s="23"/>
      <c r="B76" s="15"/>
      <c r="C76" s="11"/>
      <c r="D76" s="7" t="s">
        <v>30</v>
      </c>
      <c r="E76" s="57" t="s">
        <v>70</v>
      </c>
      <c r="F76" s="43">
        <v>40</v>
      </c>
      <c r="G76" s="43">
        <v>3</v>
      </c>
      <c r="H76" s="43">
        <v>1.2</v>
      </c>
      <c r="I76" s="43">
        <v>25.1</v>
      </c>
      <c r="J76" s="43">
        <v>104.8</v>
      </c>
      <c r="K76" s="76" t="s">
        <v>42</v>
      </c>
      <c r="L76" s="83">
        <v>5</v>
      </c>
    </row>
    <row r="77" spans="1:12" ht="15" x14ac:dyDescent="0.25">
      <c r="A77" s="23"/>
      <c r="B77" s="15"/>
      <c r="C77" s="11"/>
      <c r="D77" s="7" t="s">
        <v>31</v>
      </c>
      <c r="E77" s="57" t="s">
        <v>64</v>
      </c>
      <c r="F77" s="43">
        <v>40</v>
      </c>
      <c r="G77" s="43">
        <v>2.6</v>
      </c>
      <c r="H77" s="43">
        <v>0.5</v>
      </c>
      <c r="I77" s="43">
        <v>15.8</v>
      </c>
      <c r="J77" s="43">
        <v>78.239999999999995</v>
      </c>
      <c r="K77" s="76" t="s">
        <v>42</v>
      </c>
      <c r="L77" s="8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75"/>
      <c r="L78" s="82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75"/>
      <c r="L79" s="82"/>
    </row>
    <row r="80" spans="1:12" ht="15" x14ac:dyDescent="0.25">
      <c r="A80" s="24"/>
      <c r="B80" s="17"/>
      <c r="C80" s="8"/>
      <c r="D80" s="18" t="s">
        <v>32</v>
      </c>
      <c r="E80" s="9"/>
      <c r="F80" s="19">
        <v>860</v>
      </c>
      <c r="G80" s="55">
        <f t="shared" ref="G80:L80" si="14">SUM(G71:G79)</f>
        <v>32.14</v>
      </c>
      <c r="H80" s="55">
        <f t="shared" si="14"/>
        <v>38.460000000000008</v>
      </c>
      <c r="I80" s="55">
        <f t="shared" si="14"/>
        <v>114.94000000000001</v>
      </c>
      <c r="J80" s="55">
        <f t="shared" si="14"/>
        <v>1068.3399999999999</v>
      </c>
      <c r="K80" s="77"/>
      <c r="L80" s="84">
        <f t="shared" si="14"/>
        <v>117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15" t="s">
        <v>4</v>
      </c>
      <c r="D81" s="116"/>
      <c r="E81" s="31"/>
      <c r="F81" s="32">
        <f>F70+F80</f>
        <v>1100</v>
      </c>
      <c r="G81" s="56">
        <f t="shared" ref="G81:L81" si="15">G70+G80</f>
        <v>36.64</v>
      </c>
      <c r="H81" s="56">
        <f t="shared" si="15"/>
        <v>43.160000000000011</v>
      </c>
      <c r="I81" s="56">
        <f t="shared" si="15"/>
        <v>156.44</v>
      </c>
      <c r="J81" s="56">
        <f t="shared" si="15"/>
        <v>1312.9399999999998</v>
      </c>
      <c r="K81" s="80"/>
      <c r="L81" s="85">
        <f t="shared" si="15"/>
        <v>137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74"/>
      <c r="L82" s="81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75"/>
      <c r="L83" s="82"/>
    </row>
    <row r="84" spans="1:12" ht="15" x14ac:dyDescent="0.25">
      <c r="A84" s="23"/>
      <c r="B84" s="15"/>
      <c r="C84" s="11"/>
      <c r="D84" s="7" t="s">
        <v>21</v>
      </c>
      <c r="E84" s="42"/>
      <c r="F84" s="52"/>
      <c r="G84" s="43"/>
      <c r="H84" s="43"/>
      <c r="I84" s="43"/>
      <c r="J84" s="52"/>
      <c r="K84" s="75"/>
      <c r="L84" s="83"/>
    </row>
    <row r="85" spans="1:12" ht="15" x14ac:dyDescent="0.25">
      <c r="A85" s="23"/>
      <c r="B85" s="15"/>
      <c r="C85" s="11"/>
      <c r="D85" s="7" t="s">
        <v>22</v>
      </c>
      <c r="E85" s="42"/>
      <c r="F85" s="52"/>
      <c r="G85" s="43"/>
      <c r="H85" s="43"/>
      <c r="I85" s="43"/>
      <c r="J85" s="52"/>
      <c r="K85" s="75"/>
      <c r="L85" s="8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75"/>
      <c r="L86" s="82"/>
    </row>
    <row r="87" spans="1:12" ht="15" x14ac:dyDescent="0.25">
      <c r="A87" s="23"/>
      <c r="B87" s="15"/>
      <c r="C87" s="11"/>
      <c r="D87" s="6" t="s">
        <v>29</v>
      </c>
      <c r="E87" s="57" t="s">
        <v>76</v>
      </c>
      <c r="F87" s="43">
        <v>200</v>
      </c>
      <c r="G87" s="43">
        <v>0</v>
      </c>
      <c r="H87" s="43">
        <v>0</v>
      </c>
      <c r="I87" s="43">
        <v>15</v>
      </c>
      <c r="J87" s="43">
        <v>62</v>
      </c>
      <c r="K87" s="75">
        <v>430</v>
      </c>
      <c r="L87" s="83">
        <v>10</v>
      </c>
    </row>
    <row r="88" spans="1:12" ht="15" x14ac:dyDescent="0.25">
      <c r="A88" s="23"/>
      <c r="B88" s="15"/>
      <c r="C88" s="11"/>
      <c r="D88" s="6" t="s">
        <v>39</v>
      </c>
      <c r="E88" s="42" t="s">
        <v>43</v>
      </c>
      <c r="F88" s="43">
        <v>40</v>
      </c>
      <c r="G88" s="43">
        <v>1.3</v>
      </c>
      <c r="H88" s="43">
        <v>2</v>
      </c>
      <c r="I88" s="43">
        <v>20.3</v>
      </c>
      <c r="J88" s="43">
        <v>114</v>
      </c>
      <c r="K88" s="75" t="s">
        <v>42</v>
      </c>
      <c r="L88" s="83">
        <v>10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240</v>
      </c>
      <c r="G89" s="19">
        <f t="shared" ref="G89:L89" si="16">SUM(G82:G88)</f>
        <v>1.3</v>
      </c>
      <c r="H89" s="19">
        <f t="shared" si="16"/>
        <v>2</v>
      </c>
      <c r="I89" s="19">
        <f t="shared" si="16"/>
        <v>35.299999999999997</v>
      </c>
      <c r="J89" s="19">
        <f t="shared" si="16"/>
        <v>176</v>
      </c>
      <c r="K89" s="77"/>
      <c r="L89" s="84">
        <f t="shared" si="16"/>
        <v>20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7" t="s">
        <v>51</v>
      </c>
      <c r="F90" s="43">
        <v>60</v>
      </c>
      <c r="G90" s="43">
        <v>0.96</v>
      </c>
      <c r="H90" s="43">
        <v>3.06</v>
      </c>
      <c r="I90" s="43">
        <v>4.1399999999999997</v>
      </c>
      <c r="J90" s="43">
        <v>48</v>
      </c>
      <c r="K90" s="75">
        <v>35</v>
      </c>
      <c r="L90" s="82">
        <v>10</v>
      </c>
    </row>
    <row r="91" spans="1:12" ht="15" x14ac:dyDescent="0.25">
      <c r="A91" s="23"/>
      <c r="B91" s="15"/>
      <c r="C91" s="11"/>
      <c r="D91" s="7" t="s">
        <v>26</v>
      </c>
      <c r="E91" s="57" t="s">
        <v>77</v>
      </c>
      <c r="F91" s="64" t="s">
        <v>56</v>
      </c>
      <c r="G91" s="67">
        <v>6.3</v>
      </c>
      <c r="H91" s="67">
        <v>5.3</v>
      </c>
      <c r="I91" s="67">
        <v>7.1</v>
      </c>
      <c r="J91" s="67">
        <v>96.5</v>
      </c>
      <c r="K91" s="78">
        <v>84</v>
      </c>
      <c r="L91" s="83">
        <v>15</v>
      </c>
    </row>
    <row r="92" spans="1:12" ht="15" x14ac:dyDescent="0.25">
      <c r="A92" s="23"/>
      <c r="B92" s="15"/>
      <c r="C92" s="11"/>
      <c r="D92" s="7" t="s">
        <v>27</v>
      </c>
      <c r="E92" s="57" t="s">
        <v>78</v>
      </c>
      <c r="F92" s="66" t="s">
        <v>57</v>
      </c>
      <c r="G92" s="68">
        <v>21.1</v>
      </c>
      <c r="H92" s="69">
        <v>22.9</v>
      </c>
      <c r="I92" s="69">
        <v>5.6</v>
      </c>
      <c r="J92" s="69">
        <v>362</v>
      </c>
      <c r="K92" s="79" t="s">
        <v>81</v>
      </c>
      <c r="L92" s="83">
        <v>57</v>
      </c>
    </row>
    <row r="93" spans="1:12" ht="15" x14ac:dyDescent="0.25">
      <c r="A93" s="23"/>
      <c r="B93" s="15"/>
      <c r="C93" s="11"/>
      <c r="D93" s="7" t="s">
        <v>28</v>
      </c>
      <c r="E93" s="57" t="s">
        <v>79</v>
      </c>
      <c r="F93" s="43">
        <v>180</v>
      </c>
      <c r="G93" s="68">
        <v>4.3</v>
      </c>
      <c r="H93" s="69">
        <v>6</v>
      </c>
      <c r="I93" s="69">
        <v>44.5</v>
      </c>
      <c r="J93" s="69">
        <v>229.8</v>
      </c>
      <c r="K93" s="79">
        <v>323</v>
      </c>
      <c r="L93" s="83">
        <v>20</v>
      </c>
    </row>
    <row r="94" spans="1:12" ht="15" x14ac:dyDescent="0.25">
      <c r="A94" s="23"/>
      <c r="B94" s="15"/>
      <c r="C94" s="11"/>
      <c r="D94" s="7" t="s">
        <v>29</v>
      </c>
      <c r="E94" s="57" t="s">
        <v>80</v>
      </c>
      <c r="F94" s="43">
        <v>200</v>
      </c>
      <c r="G94" s="68">
        <v>0.6</v>
      </c>
      <c r="H94" s="67">
        <v>0.1</v>
      </c>
      <c r="I94" s="69">
        <v>45.7</v>
      </c>
      <c r="J94" s="69">
        <v>176</v>
      </c>
      <c r="K94" s="79">
        <v>402</v>
      </c>
      <c r="L94" s="83">
        <v>10</v>
      </c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75"/>
      <c r="L95" s="82"/>
    </row>
    <row r="96" spans="1:12" ht="15" x14ac:dyDescent="0.25">
      <c r="A96" s="23"/>
      <c r="B96" s="15"/>
      <c r="C96" s="11"/>
      <c r="D96" s="7" t="s">
        <v>31</v>
      </c>
      <c r="E96" s="57" t="s">
        <v>64</v>
      </c>
      <c r="F96" s="43">
        <v>40</v>
      </c>
      <c r="G96" s="43">
        <v>2.6</v>
      </c>
      <c r="H96" s="43">
        <v>0.5</v>
      </c>
      <c r="I96" s="43">
        <v>15.8</v>
      </c>
      <c r="J96" s="43">
        <v>78.239999999999995</v>
      </c>
      <c r="K96" s="76" t="s">
        <v>42</v>
      </c>
      <c r="L96" s="8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75"/>
      <c r="L97" s="82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75"/>
      <c r="L98" s="82"/>
    </row>
    <row r="99" spans="1:12" ht="15" x14ac:dyDescent="0.25">
      <c r="A99" s="24"/>
      <c r="B99" s="17"/>
      <c r="C99" s="8"/>
      <c r="D99" s="18" t="s">
        <v>32</v>
      </c>
      <c r="E99" s="9"/>
      <c r="F99" s="19">
        <v>885</v>
      </c>
      <c r="G99" s="55">
        <f t="shared" ref="G99:L99" si="17">SUM(G90:G98)</f>
        <v>35.86</v>
      </c>
      <c r="H99" s="55">
        <f t="shared" si="17"/>
        <v>37.86</v>
      </c>
      <c r="I99" s="55">
        <f t="shared" si="17"/>
        <v>122.83999999999999</v>
      </c>
      <c r="J99" s="55">
        <f t="shared" si="17"/>
        <v>990.54</v>
      </c>
      <c r="K99" s="77"/>
      <c r="L99" s="84">
        <f t="shared" si="17"/>
        <v>117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15" t="s">
        <v>4</v>
      </c>
      <c r="D100" s="116"/>
      <c r="E100" s="31"/>
      <c r="F100" s="32">
        <f>F89+F99</f>
        <v>1125</v>
      </c>
      <c r="G100" s="56">
        <f t="shared" ref="G100:L100" si="18">G89+G99</f>
        <v>37.159999999999997</v>
      </c>
      <c r="H100" s="56">
        <f t="shared" si="18"/>
        <v>39.86</v>
      </c>
      <c r="I100" s="56">
        <f t="shared" si="18"/>
        <v>158.13999999999999</v>
      </c>
      <c r="J100" s="56">
        <f t="shared" si="18"/>
        <v>1166.54</v>
      </c>
      <c r="K100" s="80"/>
      <c r="L100" s="85">
        <f t="shared" si="18"/>
        <v>137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74"/>
      <c r="L101" s="81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75"/>
      <c r="L102" s="82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52"/>
      <c r="K103" s="75"/>
      <c r="L103" s="8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51"/>
      <c r="H104" s="51"/>
      <c r="I104" s="51"/>
      <c r="J104" s="43"/>
      <c r="K104" s="75"/>
      <c r="L104" s="8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75"/>
      <c r="L105" s="82"/>
    </row>
    <row r="106" spans="1:12" ht="15" x14ac:dyDescent="0.25">
      <c r="A106" s="23"/>
      <c r="B106" s="15"/>
      <c r="C106" s="11"/>
      <c r="D106" s="6" t="s">
        <v>29</v>
      </c>
      <c r="E106" s="57" t="s">
        <v>55</v>
      </c>
      <c r="F106" s="43">
        <v>200</v>
      </c>
      <c r="G106" s="43">
        <v>3</v>
      </c>
      <c r="H106" s="43">
        <v>2.6</v>
      </c>
      <c r="I106" s="43">
        <v>24.8</v>
      </c>
      <c r="J106" s="43">
        <v>134</v>
      </c>
      <c r="K106" s="75">
        <v>433</v>
      </c>
      <c r="L106" s="83">
        <v>10</v>
      </c>
    </row>
    <row r="107" spans="1:12" ht="15" x14ac:dyDescent="0.25">
      <c r="A107" s="23"/>
      <c r="B107" s="15"/>
      <c r="C107" s="11"/>
      <c r="D107" s="6" t="s">
        <v>39</v>
      </c>
      <c r="E107" s="42" t="s">
        <v>41</v>
      </c>
      <c r="F107" s="43">
        <v>40</v>
      </c>
      <c r="G107" s="43">
        <v>0.1</v>
      </c>
      <c r="H107" s="43">
        <v>4.2</v>
      </c>
      <c r="I107" s="43">
        <v>16.7</v>
      </c>
      <c r="J107" s="43">
        <v>110.6</v>
      </c>
      <c r="K107" s="75" t="s">
        <v>42</v>
      </c>
      <c r="L107" s="83">
        <v>10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240</v>
      </c>
      <c r="G108" s="19">
        <f t="shared" ref="G108:J108" si="19">SUM(G101:G107)</f>
        <v>3.1</v>
      </c>
      <c r="H108" s="55">
        <f t="shared" si="19"/>
        <v>6.8000000000000007</v>
      </c>
      <c r="I108" s="19">
        <f t="shared" si="19"/>
        <v>41.5</v>
      </c>
      <c r="J108" s="19">
        <f t="shared" si="19"/>
        <v>244.6</v>
      </c>
      <c r="K108" s="77"/>
      <c r="L108" s="84">
        <f t="shared" ref="L108" si="20">SUM(L101:L107)</f>
        <v>20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7" t="s">
        <v>52</v>
      </c>
      <c r="F109" s="43">
        <v>60</v>
      </c>
      <c r="G109" s="43">
        <v>0.51</v>
      </c>
      <c r="H109" s="43">
        <v>0.06</v>
      </c>
      <c r="I109" s="43">
        <v>4.72</v>
      </c>
      <c r="J109" s="43">
        <v>49.5</v>
      </c>
      <c r="K109" s="75">
        <v>40</v>
      </c>
      <c r="L109" s="83">
        <v>12</v>
      </c>
    </row>
    <row r="110" spans="1:12" ht="15" x14ac:dyDescent="0.25">
      <c r="A110" s="23"/>
      <c r="B110" s="15"/>
      <c r="C110" s="11"/>
      <c r="D110" s="7" t="s">
        <v>26</v>
      </c>
      <c r="E110" s="57" t="s">
        <v>82</v>
      </c>
      <c r="F110" s="67">
        <v>250</v>
      </c>
      <c r="G110" s="67">
        <v>3.6</v>
      </c>
      <c r="H110" s="67">
        <v>2.6</v>
      </c>
      <c r="I110" s="67">
        <v>10.5</v>
      </c>
      <c r="J110" s="67">
        <v>134.1</v>
      </c>
      <c r="K110" s="75">
        <v>100</v>
      </c>
      <c r="L110" s="83">
        <v>15</v>
      </c>
    </row>
    <row r="111" spans="1:12" ht="15" x14ac:dyDescent="0.25">
      <c r="A111" s="23"/>
      <c r="B111" s="15"/>
      <c r="C111" s="11"/>
      <c r="D111" s="7" t="s">
        <v>27</v>
      </c>
      <c r="E111" s="57" t="s">
        <v>83</v>
      </c>
      <c r="F111" s="69">
        <v>250</v>
      </c>
      <c r="G111" s="68">
        <v>22.5</v>
      </c>
      <c r="H111" s="69">
        <v>25.8</v>
      </c>
      <c r="I111" s="69">
        <v>24.9</v>
      </c>
      <c r="J111" s="69">
        <v>500.2</v>
      </c>
      <c r="K111" s="75">
        <v>311</v>
      </c>
      <c r="L111" s="83">
        <v>64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75"/>
      <c r="L112" s="82"/>
    </row>
    <row r="113" spans="1:12" ht="15" x14ac:dyDescent="0.25">
      <c r="A113" s="23"/>
      <c r="B113" s="15"/>
      <c r="C113" s="11"/>
      <c r="D113" s="7" t="s">
        <v>29</v>
      </c>
      <c r="E113" s="57" t="s">
        <v>69</v>
      </c>
      <c r="F113" s="52">
        <v>200</v>
      </c>
      <c r="G113" s="51">
        <v>0.2</v>
      </c>
      <c r="H113" s="51">
        <v>0.2</v>
      </c>
      <c r="I113" s="51">
        <v>27.9</v>
      </c>
      <c r="J113" s="51">
        <v>111.1</v>
      </c>
      <c r="K113" s="75">
        <v>394</v>
      </c>
      <c r="L113" s="83">
        <v>15</v>
      </c>
    </row>
    <row r="114" spans="1:12" ht="15" x14ac:dyDescent="0.25">
      <c r="A114" s="23"/>
      <c r="B114" s="15"/>
      <c r="C114" s="11"/>
      <c r="D114" s="7" t="s">
        <v>30</v>
      </c>
      <c r="E114" s="57" t="s">
        <v>70</v>
      </c>
      <c r="F114" s="43">
        <v>40</v>
      </c>
      <c r="G114" s="43">
        <v>3</v>
      </c>
      <c r="H114" s="43">
        <v>1.2</v>
      </c>
      <c r="I114" s="43">
        <v>25.1</v>
      </c>
      <c r="J114" s="43">
        <v>104.8</v>
      </c>
      <c r="K114" s="76" t="s">
        <v>42</v>
      </c>
      <c r="L114" s="83">
        <v>5</v>
      </c>
    </row>
    <row r="115" spans="1:12" ht="15" x14ac:dyDescent="0.25">
      <c r="A115" s="23"/>
      <c r="B115" s="15"/>
      <c r="C115" s="11"/>
      <c r="D115" s="7" t="s">
        <v>31</v>
      </c>
      <c r="E115" s="57" t="s">
        <v>64</v>
      </c>
      <c r="F115" s="65">
        <v>60</v>
      </c>
      <c r="G115" s="51">
        <v>3.9</v>
      </c>
      <c r="H115" s="51">
        <v>0.7</v>
      </c>
      <c r="I115" s="51">
        <v>23.7</v>
      </c>
      <c r="J115" s="43">
        <v>117.4</v>
      </c>
      <c r="K115" s="76" t="s">
        <v>42</v>
      </c>
      <c r="L115" s="83">
        <v>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75"/>
      <c r="L116" s="82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75"/>
      <c r="L117" s="8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v>860</v>
      </c>
      <c r="G118" s="55">
        <f t="shared" ref="G118:J118" si="21">SUM(G109:G117)</f>
        <v>33.71</v>
      </c>
      <c r="H118" s="55">
        <f t="shared" si="21"/>
        <v>30.56</v>
      </c>
      <c r="I118" s="55">
        <f t="shared" si="21"/>
        <v>116.82000000000001</v>
      </c>
      <c r="J118" s="55">
        <f t="shared" si="21"/>
        <v>1017.0999999999999</v>
      </c>
      <c r="K118" s="77"/>
      <c r="L118" s="84">
        <f t="shared" ref="L118" si="22">SUM(L109:L117)</f>
        <v>117</v>
      </c>
    </row>
    <row r="119" spans="1:12" ht="15.75" thickBot="1" x14ac:dyDescent="0.25">
      <c r="A119" s="29">
        <f>A101</f>
        <v>2</v>
      </c>
      <c r="B119" s="30">
        <f>B101</f>
        <v>1</v>
      </c>
      <c r="C119" s="115" t="s">
        <v>4</v>
      </c>
      <c r="D119" s="116"/>
      <c r="E119" s="31"/>
      <c r="F119" s="32">
        <f>F108+F118</f>
        <v>1100</v>
      </c>
      <c r="G119" s="56">
        <f t="shared" ref="G119:L119" si="23">G108+G118</f>
        <v>36.81</v>
      </c>
      <c r="H119" s="56">
        <f t="shared" si="23"/>
        <v>37.36</v>
      </c>
      <c r="I119" s="56">
        <f t="shared" si="23"/>
        <v>158.32</v>
      </c>
      <c r="J119" s="56">
        <f t="shared" si="23"/>
        <v>1261.6999999999998</v>
      </c>
      <c r="K119" s="80"/>
      <c r="L119" s="85">
        <f t="shared" si="23"/>
        <v>137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74"/>
      <c r="L120" s="81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75"/>
      <c r="L121" s="82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52"/>
      <c r="K122" s="75"/>
      <c r="L122" s="8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51"/>
      <c r="H123" s="51"/>
      <c r="I123" s="51"/>
      <c r="J123" s="52"/>
      <c r="K123" s="75"/>
      <c r="L123" s="8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75"/>
      <c r="L124" s="82"/>
    </row>
    <row r="125" spans="1:12" ht="15" x14ac:dyDescent="0.25">
      <c r="A125" s="14"/>
      <c r="B125" s="15"/>
      <c r="C125" s="11"/>
      <c r="D125" s="6" t="s">
        <v>29</v>
      </c>
      <c r="E125" s="57" t="s">
        <v>58</v>
      </c>
      <c r="F125" s="43">
        <v>200</v>
      </c>
      <c r="G125" s="43">
        <v>1.5</v>
      </c>
      <c r="H125" s="43">
        <v>1.3</v>
      </c>
      <c r="I125" s="43">
        <v>22.3</v>
      </c>
      <c r="J125" s="43">
        <v>107</v>
      </c>
      <c r="K125" s="75">
        <v>432</v>
      </c>
      <c r="L125" s="83">
        <v>10</v>
      </c>
    </row>
    <row r="126" spans="1:12" ht="15" x14ac:dyDescent="0.25">
      <c r="A126" s="14"/>
      <c r="B126" s="15"/>
      <c r="C126" s="11"/>
      <c r="D126" s="6" t="s">
        <v>39</v>
      </c>
      <c r="E126" s="42" t="s">
        <v>43</v>
      </c>
      <c r="F126" s="43">
        <v>40</v>
      </c>
      <c r="G126" s="43">
        <v>0.3</v>
      </c>
      <c r="H126" s="43">
        <v>2</v>
      </c>
      <c r="I126" s="43">
        <v>36.299999999999997</v>
      </c>
      <c r="J126" s="43">
        <v>114</v>
      </c>
      <c r="K126" s="75" t="s">
        <v>42</v>
      </c>
      <c r="L126" s="83">
        <v>10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240</v>
      </c>
      <c r="G127" s="19">
        <f t="shared" ref="G127:J127" si="24">SUM(G120:G126)</f>
        <v>1.8</v>
      </c>
      <c r="H127" s="19">
        <f t="shared" si="24"/>
        <v>3.3</v>
      </c>
      <c r="I127" s="19">
        <f t="shared" si="24"/>
        <v>58.599999999999994</v>
      </c>
      <c r="J127" s="19">
        <f t="shared" si="24"/>
        <v>221</v>
      </c>
      <c r="K127" s="77"/>
      <c r="L127" s="84">
        <f t="shared" ref="L127" si="25">SUM(L120:L126)</f>
        <v>20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7" t="s">
        <v>47</v>
      </c>
      <c r="F128" s="43">
        <v>60</v>
      </c>
      <c r="G128" s="43">
        <v>2</v>
      </c>
      <c r="H128" s="43">
        <v>3.6</v>
      </c>
      <c r="I128" s="43">
        <v>8.6999999999999993</v>
      </c>
      <c r="J128" s="43">
        <v>100</v>
      </c>
      <c r="K128" s="76" t="s">
        <v>48</v>
      </c>
      <c r="L128" s="83">
        <v>15</v>
      </c>
    </row>
    <row r="129" spans="1:12" ht="15" x14ac:dyDescent="0.25">
      <c r="A129" s="14"/>
      <c r="B129" s="15"/>
      <c r="C129" s="11"/>
      <c r="D129" s="7" t="s">
        <v>26</v>
      </c>
      <c r="E129" s="70" t="s">
        <v>84</v>
      </c>
      <c r="F129" s="67" t="s">
        <v>56</v>
      </c>
      <c r="G129" s="67">
        <v>6.2</v>
      </c>
      <c r="H129" s="67">
        <v>7.6</v>
      </c>
      <c r="I129" s="67">
        <v>12.7</v>
      </c>
      <c r="J129" s="67">
        <v>115</v>
      </c>
      <c r="K129" s="78">
        <v>95</v>
      </c>
      <c r="L129" s="83">
        <v>15</v>
      </c>
    </row>
    <row r="130" spans="1:12" ht="15" x14ac:dyDescent="0.25">
      <c r="A130" s="14"/>
      <c r="B130" s="15"/>
      <c r="C130" s="11"/>
      <c r="D130" s="7" t="s">
        <v>27</v>
      </c>
      <c r="E130" s="70" t="s">
        <v>85</v>
      </c>
      <c r="F130" s="69" t="s">
        <v>86</v>
      </c>
      <c r="G130" s="68">
        <v>18.100000000000001</v>
      </c>
      <c r="H130" s="69">
        <v>19.600000000000001</v>
      </c>
      <c r="I130" s="69">
        <v>5.6</v>
      </c>
      <c r="J130" s="69">
        <v>408.3</v>
      </c>
      <c r="K130" s="79">
        <v>259</v>
      </c>
      <c r="L130" s="83">
        <v>60</v>
      </c>
    </row>
    <row r="131" spans="1:12" ht="15" x14ac:dyDescent="0.25">
      <c r="A131" s="14"/>
      <c r="B131" s="15"/>
      <c r="C131" s="11"/>
      <c r="D131" s="7" t="s">
        <v>28</v>
      </c>
      <c r="E131" s="71" t="s">
        <v>68</v>
      </c>
      <c r="F131" s="67">
        <v>180</v>
      </c>
      <c r="G131" s="68">
        <v>6.7</v>
      </c>
      <c r="H131" s="69">
        <v>5.8</v>
      </c>
      <c r="I131" s="69">
        <v>43.2</v>
      </c>
      <c r="J131" s="69">
        <v>251.5</v>
      </c>
      <c r="K131" s="79">
        <v>331</v>
      </c>
      <c r="L131" s="83">
        <v>12</v>
      </c>
    </row>
    <row r="132" spans="1:12" ht="15" x14ac:dyDescent="0.25">
      <c r="A132" s="14"/>
      <c r="B132" s="15"/>
      <c r="C132" s="11"/>
      <c r="D132" s="7" t="s">
        <v>29</v>
      </c>
      <c r="E132" s="70" t="s">
        <v>87</v>
      </c>
      <c r="F132" s="69">
        <v>200</v>
      </c>
      <c r="G132" s="68">
        <v>0</v>
      </c>
      <c r="H132" s="69">
        <v>0</v>
      </c>
      <c r="I132" s="69">
        <v>15</v>
      </c>
      <c r="J132" s="69">
        <v>60</v>
      </c>
      <c r="K132" s="79">
        <v>430</v>
      </c>
      <c r="L132" s="83">
        <v>9</v>
      </c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75"/>
      <c r="L133" s="82"/>
    </row>
    <row r="134" spans="1:12" ht="15" x14ac:dyDescent="0.25">
      <c r="A134" s="14"/>
      <c r="B134" s="15"/>
      <c r="C134" s="11"/>
      <c r="D134" s="7" t="s">
        <v>31</v>
      </c>
      <c r="E134" s="57" t="s">
        <v>64</v>
      </c>
      <c r="F134" s="65">
        <v>50</v>
      </c>
      <c r="G134" s="51">
        <v>3.25</v>
      </c>
      <c r="H134" s="51">
        <v>0.62</v>
      </c>
      <c r="I134" s="51">
        <v>19.75</v>
      </c>
      <c r="J134" s="43">
        <v>97.8</v>
      </c>
      <c r="K134" s="76" t="s">
        <v>42</v>
      </c>
      <c r="L134" s="83">
        <v>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75"/>
      <c r="L135" s="82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75"/>
      <c r="L136" s="8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v>870</v>
      </c>
      <c r="G137" s="55">
        <f t="shared" ref="G137:J137" si="26">SUM(G128:G136)</f>
        <v>36.25</v>
      </c>
      <c r="H137" s="55">
        <f t="shared" si="26"/>
        <v>37.22</v>
      </c>
      <c r="I137" s="55">
        <f t="shared" si="26"/>
        <v>104.95</v>
      </c>
      <c r="J137" s="55">
        <f t="shared" si="26"/>
        <v>1032.5999999999999</v>
      </c>
      <c r="K137" s="77"/>
      <c r="L137" s="84">
        <f t="shared" ref="L137" si="27">SUM(L128:L136)</f>
        <v>117</v>
      </c>
    </row>
    <row r="138" spans="1:12" ht="15.75" thickBot="1" x14ac:dyDescent="0.25">
      <c r="A138" s="30">
        <f>A120</f>
        <v>2</v>
      </c>
      <c r="B138" s="30">
        <f>B120</f>
        <v>2</v>
      </c>
      <c r="C138" s="115" t="s">
        <v>4</v>
      </c>
      <c r="D138" s="116"/>
      <c r="E138" s="31"/>
      <c r="F138" s="32">
        <f>F127+F137</f>
        <v>1110</v>
      </c>
      <c r="G138" s="56">
        <f t="shared" ref="G138:L138" si="28">G127+G137</f>
        <v>38.049999999999997</v>
      </c>
      <c r="H138" s="56">
        <f t="shared" si="28"/>
        <v>40.519999999999996</v>
      </c>
      <c r="I138" s="56">
        <f t="shared" si="28"/>
        <v>163.55000000000001</v>
      </c>
      <c r="J138" s="56">
        <f t="shared" si="28"/>
        <v>1253.5999999999999</v>
      </c>
      <c r="K138" s="80"/>
      <c r="L138" s="85">
        <f t="shared" si="28"/>
        <v>137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74"/>
      <c r="L139" s="81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75"/>
      <c r="L140" s="82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52"/>
      <c r="K141" s="75"/>
      <c r="L141" s="8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75"/>
      <c r="L142" s="82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75"/>
      <c r="L143" s="82"/>
    </row>
    <row r="144" spans="1:12" ht="15" x14ac:dyDescent="0.25">
      <c r="A144" s="23"/>
      <c r="B144" s="15"/>
      <c r="C144" s="11"/>
      <c r="D144" s="6" t="s">
        <v>29</v>
      </c>
      <c r="E144" s="71" t="s">
        <v>88</v>
      </c>
      <c r="F144" s="67">
        <v>200</v>
      </c>
      <c r="G144" s="68">
        <v>1.5</v>
      </c>
      <c r="H144" s="69">
        <v>2</v>
      </c>
      <c r="I144" s="69">
        <v>15.1</v>
      </c>
      <c r="J144" s="69">
        <v>91.2</v>
      </c>
      <c r="K144" s="76" t="s">
        <v>89</v>
      </c>
      <c r="L144" s="83">
        <v>10</v>
      </c>
    </row>
    <row r="145" spans="1:12" ht="15" x14ac:dyDescent="0.25">
      <c r="A145" s="23"/>
      <c r="B145" s="15"/>
      <c r="C145" s="11"/>
      <c r="D145" s="6" t="s">
        <v>39</v>
      </c>
      <c r="E145" s="42" t="s">
        <v>44</v>
      </c>
      <c r="F145" s="43">
        <v>40</v>
      </c>
      <c r="G145" s="43">
        <v>1.1000000000000001</v>
      </c>
      <c r="H145" s="43">
        <v>2.2000000000000002</v>
      </c>
      <c r="I145" s="43">
        <v>18.399999999999999</v>
      </c>
      <c r="J145" s="43">
        <v>137.6</v>
      </c>
      <c r="K145" s="76" t="s">
        <v>42</v>
      </c>
      <c r="L145" s="83">
        <v>10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240</v>
      </c>
      <c r="G146" s="19">
        <f t="shared" ref="G146:J146" si="29">SUM(G139:G145)</f>
        <v>2.6</v>
      </c>
      <c r="H146" s="19">
        <f t="shared" si="29"/>
        <v>4.2</v>
      </c>
      <c r="I146" s="19">
        <f t="shared" si="29"/>
        <v>33.5</v>
      </c>
      <c r="J146" s="19">
        <f t="shared" si="29"/>
        <v>228.8</v>
      </c>
      <c r="K146" s="77"/>
      <c r="L146" s="84">
        <f t="shared" ref="L146" si="30">SUM(L139:L145)</f>
        <v>20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49</v>
      </c>
      <c r="F147" s="43">
        <v>60</v>
      </c>
      <c r="G147" s="43">
        <v>0.48</v>
      </c>
      <c r="H147" s="43">
        <v>0.09</v>
      </c>
      <c r="I147" s="43">
        <v>1.5</v>
      </c>
      <c r="J147" s="43">
        <v>8.4</v>
      </c>
      <c r="K147" s="75">
        <v>71</v>
      </c>
      <c r="L147" s="83">
        <v>11</v>
      </c>
    </row>
    <row r="148" spans="1:12" ht="15" x14ac:dyDescent="0.25">
      <c r="A148" s="23"/>
      <c r="B148" s="15"/>
      <c r="C148" s="11"/>
      <c r="D148" s="7" t="s">
        <v>26</v>
      </c>
      <c r="E148" s="70" t="s">
        <v>90</v>
      </c>
      <c r="F148" s="67" t="s">
        <v>56</v>
      </c>
      <c r="G148" s="67">
        <v>5.2</v>
      </c>
      <c r="H148" s="67">
        <v>8.3000000000000007</v>
      </c>
      <c r="I148" s="67">
        <v>4.3</v>
      </c>
      <c r="J148" s="67">
        <v>136.9</v>
      </c>
      <c r="K148" s="78">
        <v>88</v>
      </c>
      <c r="L148" s="83">
        <v>15</v>
      </c>
    </row>
    <row r="149" spans="1:12" ht="15" x14ac:dyDescent="0.25">
      <c r="A149" s="23"/>
      <c r="B149" s="15"/>
      <c r="C149" s="11"/>
      <c r="D149" s="7" t="s">
        <v>27</v>
      </c>
      <c r="E149" s="71" t="s">
        <v>91</v>
      </c>
      <c r="F149" s="67" t="s">
        <v>57</v>
      </c>
      <c r="G149" s="72">
        <v>20.190000000000001</v>
      </c>
      <c r="H149" s="69">
        <v>14.8</v>
      </c>
      <c r="I149" s="69">
        <v>11.6</v>
      </c>
      <c r="J149" s="69">
        <v>223</v>
      </c>
      <c r="K149" s="79" t="s">
        <v>93</v>
      </c>
      <c r="L149" s="83">
        <v>55</v>
      </c>
    </row>
    <row r="150" spans="1:12" ht="15" x14ac:dyDescent="0.25">
      <c r="A150" s="23"/>
      <c r="B150" s="15"/>
      <c r="C150" s="11"/>
      <c r="D150" s="7" t="s">
        <v>28</v>
      </c>
      <c r="E150" s="71" t="s">
        <v>62</v>
      </c>
      <c r="F150" s="69">
        <v>180</v>
      </c>
      <c r="G150" s="68">
        <v>5.5</v>
      </c>
      <c r="H150" s="69">
        <v>8.6</v>
      </c>
      <c r="I150" s="69">
        <v>48.2</v>
      </c>
      <c r="J150" s="69">
        <v>267.60000000000002</v>
      </c>
      <c r="K150" s="79">
        <v>325</v>
      </c>
      <c r="L150" s="83">
        <v>20</v>
      </c>
    </row>
    <row r="151" spans="1:12" ht="15" x14ac:dyDescent="0.25">
      <c r="A151" s="23"/>
      <c r="B151" s="15"/>
      <c r="C151" s="11"/>
      <c r="D151" s="7" t="s">
        <v>29</v>
      </c>
      <c r="E151" s="70" t="s">
        <v>92</v>
      </c>
      <c r="F151" s="69">
        <v>200</v>
      </c>
      <c r="G151" s="73">
        <v>0.6</v>
      </c>
      <c r="H151" s="67">
        <v>0.5</v>
      </c>
      <c r="I151" s="69">
        <v>38.9</v>
      </c>
      <c r="J151" s="69">
        <v>163</v>
      </c>
      <c r="K151" s="79">
        <v>408</v>
      </c>
      <c r="L151" s="83">
        <v>11</v>
      </c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75"/>
      <c r="L152" s="82"/>
    </row>
    <row r="153" spans="1:12" ht="15" x14ac:dyDescent="0.25">
      <c r="A153" s="23"/>
      <c r="B153" s="15"/>
      <c r="C153" s="11"/>
      <c r="D153" s="7" t="s">
        <v>31</v>
      </c>
      <c r="E153" s="57" t="s">
        <v>64</v>
      </c>
      <c r="F153" s="43">
        <v>40</v>
      </c>
      <c r="G153" s="43">
        <v>2.6</v>
      </c>
      <c r="H153" s="43">
        <v>0.5</v>
      </c>
      <c r="I153" s="43">
        <v>15.8</v>
      </c>
      <c r="J153" s="43">
        <v>78.239999999999995</v>
      </c>
      <c r="K153" s="76" t="s">
        <v>42</v>
      </c>
      <c r="L153" s="8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75"/>
      <c r="L154" s="82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75"/>
      <c r="L155" s="8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v>885</v>
      </c>
      <c r="G156" s="55">
        <f t="shared" ref="G156:J156" si="31">SUM(G147:G155)</f>
        <v>34.57</v>
      </c>
      <c r="H156" s="55">
        <f t="shared" si="31"/>
        <v>32.79</v>
      </c>
      <c r="I156" s="55">
        <f t="shared" si="31"/>
        <v>120.3</v>
      </c>
      <c r="J156" s="55">
        <f t="shared" si="31"/>
        <v>877.1400000000001</v>
      </c>
      <c r="K156" s="77"/>
      <c r="L156" s="84">
        <f t="shared" ref="L156" si="32">SUM(L147:L155)</f>
        <v>117</v>
      </c>
    </row>
    <row r="157" spans="1:12" ht="15.75" thickBot="1" x14ac:dyDescent="0.25">
      <c r="A157" s="29">
        <f>A139</f>
        <v>2</v>
      </c>
      <c r="B157" s="30">
        <f>B139</f>
        <v>3</v>
      </c>
      <c r="C157" s="115" t="s">
        <v>4</v>
      </c>
      <c r="D157" s="116"/>
      <c r="E157" s="31"/>
      <c r="F157" s="32">
        <f>F146+F156</f>
        <v>1125</v>
      </c>
      <c r="G157" s="56">
        <f t="shared" ref="G157:L157" si="33">G146+G156</f>
        <v>37.17</v>
      </c>
      <c r="H157" s="56">
        <f t="shared" si="33"/>
        <v>36.99</v>
      </c>
      <c r="I157" s="56">
        <f t="shared" si="33"/>
        <v>153.80000000000001</v>
      </c>
      <c r="J157" s="56">
        <f t="shared" si="33"/>
        <v>1105.94</v>
      </c>
      <c r="K157" s="80"/>
      <c r="L157" s="85">
        <f t="shared" si="33"/>
        <v>137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74"/>
      <c r="L158" s="81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75"/>
      <c r="L159" s="82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75"/>
      <c r="L160" s="82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75"/>
      <c r="L161" s="8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75"/>
      <c r="L162" s="82"/>
    </row>
    <row r="163" spans="1:12" ht="15" x14ac:dyDescent="0.25">
      <c r="A163" s="23"/>
      <c r="B163" s="15"/>
      <c r="C163" s="11"/>
      <c r="D163" s="6" t="s">
        <v>29</v>
      </c>
      <c r="E163" s="57" t="s">
        <v>55</v>
      </c>
      <c r="F163" s="43">
        <v>200</v>
      </c>
      <c r="G163" s="43">
        <v>3</v>
      </c>
      <c r="H163" s="43">
        <v>2.6</v>
      </c>
      <c r="I163" s="43">
        <v>24.8</v>
      </c>
      <c r="J163" s="43">
        <v>134</v>
      </c>
      <c r="K163" s="75">
        <v>433</v>
      </c>
      <c r="L163" s="83">
        <v>10</v>
      </c>
    </row>
    <row r="164" spans="1:12" ht="15" x14ac:dyDescent="0.25">
      <c r="A164" s="23"/>
      <c r="B164" s="15"/>
      <c r="C164" s="11"/>
      <c r="D164" s="6" t="s">
        <v>39</v>
      </c>
      <c r="E164" s="42" t="s">
        <v>41</v>
      </c>
      <c r="F164" s="43">
        <v>40</v>
      </c>
      <c r="G164" s="43">
        <v>5</v>
      </c>
      <c r="H164" s="43">
        <v>4.1500000000000004</v>
      </c>
      <c r="I164" s="43">
        <v>16.7</v>
      </c>
      <c r="J164" s="43">
        <v>110.6</v>
      </c>
      <c r="K164" s="75" t="s">
        <v>42</v>
      </c>
      <c r="L164" s="83">
        <v>10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240</v>
      </c>
      <c r="G165" s="19">
        <f t="shared" ref="G165:J165" si="34">SUM(G158:G164)</f>
        <v>8</v>
      </c>
      <c r="H165" s="19">
        <f t="shared" si="34"/>
        <v>6.75</v>
      </c>
      <c r="I165" s="19">
        <f t="shared" si="34"/>
        <v>41.5</v>
      </c>
      <c r="J165" s="19">
        <f t="shared" si="34"/>
        <v>244.6</v>
      </c>
      <c r="K165" s="77"/>
      <c r="L165" s="84">
        <f t="shared" ref="L165" si="35">SUM(L158:L164)</f>
        <v>20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7" t="s">
        <v>50</v>
      </c>
      <c r="F166" s="43">
        <v>60</v>
      </c>
      <c r="G166" s="43">
        <v>0.54</v>
      </c>
      <c r="H166" s="43">
        <v>6.06</v>
      </c>
      <c r="I166" s="43">
        <v>1.74</v>
      </c>
      <c r="J166" s="43">
        <v>63.6</v>
      </c>
      <c r="K166" s="75">
        <v>23</v>
      </c>
      <c r="L166" s="83">
        <v>15</v>
      </c>
    </row>
    <row r="167" spans="1:12" ht="15" x14ac:dyDescent="0.25">
      <c r="A167" s="23"/>
      <c r="B167" s="15"/>
      <c r="C167" s="11"/>
      <c r="D167" s="7" t="s">
        <v>26</v>
      </c>
      <c r="E167" s="70" t="s">
        <v>65</v>
      </c>
      <c r="F167" s="67" t="s">
        <v>56</v>
      </c>
      <c r="G167" s="67">
        <v>4.0999999999999996</v>
      </c>
      <c r="H167" s="67">
        <v>5.5</v>
      </c>
      <c r="I167" s="67">
        <v>12</v>
      </c>
      <c r="J167" s="67">
        <v>143.5</v>
      </c>
      <c r="K167" s="67">
        <v>91</v>
      </c>
      <c r="L167" s="83">
        <v>15</v>
      </c>
    </row>
    <row r="168" spans="1:12" ht="15" x14ac:dyDescent="0.25">
      <c r="A168" s="23"/>
      <c r="B168" s="15"/>
      <c r="C168" s="11"/>
      <c r="D168" s="7" t="s">
        <v>27</v>
      </c>
      <c r="E168" s="71" t="s">
        <v>94</v>
      </c>
      <c r="F168" s="69">
        <v>250</v>
      </c>
      <c r="G168" s="68">
        <v>17.600000000000001</v>
      </c>
      <c r="H168" s="69">
        <v>23.4</v>
      </c>
      <c r="I168" s="69">
        <v>11.9</v>
      </c>
      <c r="J168" s="69">
        <v>323.8</v>
      </c>
      <c r="K168" s="69">
        <v>309</v>
      </c>
      <c r="L168" s="83">
        <v>67</v>
      </c>
    </row>
    <row r="169" spans="1:12" ht="15" x14ac:dyDescent="0.25">
      <c r="A169" s="23"/>
      <c r="B169" s="15"/>
      <c r="C169" s="11"/>
      <c r="D169" s="7" t="s">
        <v>28</v>
      </c>
      <c r="E169" s="71"/>
      <c r="F169" s="67"/>
      <c r="G169" s="68"/>
      <c r="H169" s="67"/>
      <c r="I169" s="69"/>
      <c r="J169" s="69"/>
      <c r="K169" s="69"/>
      <c r="L169" s="82"/>
    </row>
    <row r="170" spans="1:12" ht="15" x14ac:dyDescent="0.25">
      <c r="A170" s="23"/>
      <c r="B170" s="15"/>
      <c r="C170" s="11"/>
      <c r="D170" s="7" t="s">
        <v>29</v>
      </c>
      <c r="E170" s="71" t="s">
        <v>80</v>
      </c>
      <c r="F170" s="67">
        <v>200</v>
      </c>
      <c r="G170" s="68">
        <v>0.6</v>
      </c>
      <c r="H170" s="67">
        <v>0.1</v>
      </c>
      <c r="I170" s="69">
        <v>45.7</v>
      </c>
      <c r="J170" s="69">
        <v>176</v>
      </c>
      <c r="K170" s="69">
        <v>402</v>
      </c>
      <c r="L170" s="83">
        <v>10</v>
      </c>
    </row>
    <row r="171" spans="1:12" ht="15" x14ac:dyDescent="0.25">
      <c r="A171" s="23"/>
      <c r="B171" s="15"/>
      <c r="C171" s="11"/>
      <c r="D171" s="7" t="s">
        <v>30</v>
      </c>
      <c r="E171" s="86" t="s">
        <v>70</v>
      </c>
      <c r="F171" s="69">
        <v>40</v>
      </c>
      <c r="G171" s="73">
        <v>3.16</v>
      </c>
      <c r="H171" s="67">
        <v>0.4</v>
      </c>
      <c r="I171" s="67">
        <v>19.3</v>
      </c>
      <c r="J171" s="67">
        <v>94.4</v>
      </c>
      <c r="K171" s="76" t="s">
        <v>42</v>
      </c>
      <c r="L171" s="83">
        <v>5</v>
      </c>
    </row>
    <row r="172" spans="1:12" ht="15" x14ac:dyDescent="0.25">
      <c r="A172" s="23"/>
      <c r="B172" s="15"/>
      <c r="C172" s="11"/>
      <c r="D172" s="7" t="s">
        <v>31</v>
      </c>
      <c r="E172" s="86" t="s">
        <v>64</v>
      </c>
      <c r="F172" s="69">
        <v>60</v>
      </c>
      <c r="G172" s="68">
        <v>3.9</v>
      </c>
      <c r="H172" s="69">
        <v>0.7</v>
      </c>
      <c r="I172" s="69">
        <v>23.7</v>
      </c>
      <c r="J172" s="69">
        <v>117.4</v>
      </c>
      <c r="K172" s="76" t="s">
        <v>42</v>
      </c>
      <c r="L172" s="8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75"/>
      <c r="L173" s="82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75"/>
      <c r="L174" s="8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v>865</v>
      </c>
      <c r="G175" s="55">
        <f t="shared" ref="G175:J175" si="36">SUM(G166:G174)</f>
        <v>29.900000000000002</v>
      </c>
      <c r="H175" s="55">
        <f t="shared" si="36"/>
        <v>36.159999999999997</v>
      </c>
      <c r="I175" s="55">
        <f t="shared" si="36"/>
        <v>114.34</v>
      </c>
      <c r="J175" s="55">
        <f t="shared" si="36"/>
        <v>918.69999999999993</v>
      </c>
      <c r="K175" s="77"/>
      <c r="L175" s="84">
        <f t="shared" ref="L175" si="37">SUM(L166:L174)</f>
        <v>117</v>
      </c>
    </row>
    <row r="176" spans="1:12" ht="15.75" thickBot="1" x14ac:dyDescent="0.25">
      <c r="A176" s="29">
        <f>A158</f>
        <v>2</v>
      </c>
      <c r="B176" s="30">
        <f>B158</f>
        <v>4</v>
      </c>
      <c r="C176" s="115" t="s">
        <v>4</v>
      </c>
      <c r="D176" s="116"/>
      <c r="E176" s="31"/>
      <c r="F176" s="32">
        <f>F165+F175</f>
        <v>1105</v>
      </c>
      <c r="G176" s="56">
        <f t="shared" ref="G176:L176" si="38">G165+G175</f>
        <v>37.900000000000006</v>
      </c>
      <c r="H176" s="56">
        <f t="shared" si="38"/>
        <v>42.91</v>
      </c>
      <c r="I176" s="56">
        <f t="shared" si="38"/>
        <v>155.84</v>
      </c>
      <c r="J176" s="56">
        <f t="shared" si="38"/>
        <v>1163.3</v>
      </c>
      <c r="K176" s="80"/>
      <c r="L176" s="85">
        <f t="shared" si="38"/>
        <v>137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74"/>
      <c r="L177" s="81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75"/>
      <c r="L178" s="82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75"/>
      <c r="L179" s="82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52"/>
      <c r="H180" s="52"/>
      <c r="I180" s="52"/>
      <c r="J180" s="43"/>
      <c r="K180" s="75"/>
      <c r="L180" s="82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75"/>
      <c r="L181" s="82"/>
    </row>
    <row r="182" spans="1:12" ht="15" x14ac:dyDescent="0.25">
      <c r="A182" s="23"/>
      <c r="B182" s="15"/>
      <c r="C182" s="11"/>
      <c r="D182" s="6" t="s">
        <v>29</v>
      </c>
      <c r="E182" s="71" t="s">
        <v>88</v>
      </c>
      <c r="F182" s="67">
        <v>200</v>
      </c>
      <c r="G182" s="68">
        <v>1.5</v>
      </c>
      <c r="H182" s="69">
        <v>2</v>
      </c>
      <c r="I182" s="69">
        <v>15.1</v>
      </c>
      <c r="J182" s="69">
        <v>91.2</v>
      </c>
      <c r="K182" s="76" t="s">
        <v>89</v>
      </c>
      <c r="L182" s="83">
        <v>10</v>
      </c>
    </row>
    <row r="183" spans="1:12" ht="15" x14ac:dyDescent="0.25">
      <c r="A183" s="23"/>
      <c r="B183" s="15"/>
      <c r="C183" s="11"/>
      <c r="D183" s="6" t="s">
        <v>39</v>
      </c>
      <c r="E183" s="42" t="s">
        <v>43</v>
      </c>
      <c r="F183" s="43">
        <v>40</v>
      </c>
      <c r="G183" s="43">
        <v>1.3</v>
      </c>
      <c r="H183" s="43">
        <v>2</v>
      </c>
      <c r="I183" s="43">
        <v>27.3</v>
      </c>
      <c r="J183" s="43">
        <v>114</v>
      </c>
      <c r="K183" s="75" t="s">
        <v>42</v>
      </c>
      <c r="L183" s="83">
        <v>10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240</v>
      </c>
      <c r="G184" s="19">
        <f t="shared" ref="G184:J184" si="39">SUM(G177:G183)</f>
        <v>2.8</v>
      </c>
      <c r="H184" s="19">
        <f t="shared" si="39"/>
        <v>4</v>
      </c>
      <c r="I184" s="19">
        <f t="shared" si="39"/>
        <v>42.4</v>
      </c>
      <c r="J184" s="19">
        <f t="shared" si="39"/>
        <v>205.2</v>
      </c>
      <c r="K184" s="77"/>
      <c r="L184" s="84">
        <f t="shared" ref="L184" si="40">SUM(L177:L183)</f>
        <v>20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7" t="s">
        <v>51</v>
      </c>
      <c r="F185" s="43">
        <v>60</v>
      </c>
      <c r="G185" s="43">
        <v>0.96</v>
      </c>
      <c r="H185" s="43">
        <v>3.06</v>
      </c>
      <c r="I185" s="43">
        <v>4.1399999999999997</v>
      </c>
      <c r="J185" s="43">
        <v>48</v>
      </c>
      <c r="K185" s="75">
        <v>35</v>
      </c>
      <c r="L185" s="83">
        <v>10</v>
      </c>
    </row>
    <row r="186" spans="1:12" ht="15" x14ac:dyDescent="0.25">
      <c r="A186" s="23"/>
      <c r="B186" s="15"/>
      <c r="C186" s="11"/>
      <c r="D186" s="7" t="s">
        <v>26</v>
      </c>
      <c r="E186" s="71" t="s">
        <v>95</v>
      </c>
      <c r="F186" s="67" t="s">
        <v>74</v>
      </c>
      <c r="G186" s="67">
        <v>11.2</v>
      </c>
      <c r="H186" s="67">
        <v>9.3000000000000007</v>
      </c>
      <c r="I186" s="67">
        <v>22.1</v>
      </c>
      <c r="J186" s="67">
        <v>232.1</v>
      </c>
      <c r="K186" s="67" t="s">
        <v>75</v>
      </c>
      <c r="L186" s="83">
        <v>15</v>
      </c>
    </row>
    <row r="187" spans="1:12" ht="15" x14ac:dyDescent="0.25">
      <c r="A187" s="23"/>
      <c r="B187" s="15"/>
      <c r="C187" s="11"/>
      <c r="D187" s="7" t="s">
        <v>27</v>
      </c>
      <c r="E187" s="71" t="s">
        <v>96</v>
      </c>
      <c r="F187" s="67" t="s">
        <v>57</v>
      </c>
      <c r="G187" s="68">
        <v>15.1</v>
      </c>
      <c r="H187" s="69">
        <v>17</v>
      </c>
      <c r="I187" s="69">
        <v>4.7</v>
      </c>
      <c r="J187" s="69">
        <v>327.60000000000002</v>
      </c>
      <c r="K187" s="69" t="s">
        <v>97</v>
      </c>
      <c r="L187" s="83">
        <v>57</v>
      </c>
    </row>
    <row r="188" spans="1:12" ht="15" x14ac:dyDescent="0.25">
      <c r="A188" s="23"/>
      <c r="B188" s="15"/>
      <c r="C188" s="11"/>
      <c r="D188" s="7" t="s">
        <v>28</v>
      </c>
      <c r="E188" s="70" t="s">
        <v>79</v>
      </c>
      <c r="F188" s="67">
        <v>180</v>
      </c>
      <c r="G188" s="68">
        <v>4.3</v>
      </c>
      <c r="H188" s="69">
        <v>6</v>
      </c>
      <c r="I188" s="69">
        <v>44.5</v>
      </c>
      <c r="J188" s="69">
        <v>229.8</v>
      </c>
      <c r="K188" s="69">
        <v>323</v>
      </c>
      <c r="L188" s="83">
        <v>20</v>
      </c>
    </row>
    <row r="189" spans="1:12" ht="15" x14ac:dyDescent="0.25">
      <c r="A189" s="23"/>
      <c r="B189" s="15"/>
      <c r="C189" s="11"/>
      <c r="D189" s="7" t="s">
        <v>29</v>
      </c>
      <c r="E189" s="57" t="s">
        <v>53</v>
      </c>
      <c r="F189" s="43">
        <v>200</v>
      </c>
      <c r="G189" s="43">
        <v>0.1</v>
      </c>
      <c r="H189" s="43">
        <v>0</v>
      </c>
      <c r="I189" s="43">
        <v>24.3</v>
      </c>
      <c r="J189" s="43">
        <v>97.5</v>
      </c>
      <c r="K189" s="75">
        <v>436</v>
      </c>
      <c r="L189" s="83">
        <v>10</v>
      </c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75"/>
      <c r="L190" s="82"/>
    </row>
    <row r="191" spans="1:12" ht="15" x14ac:dyDescent="0.25">
      <c r="A191" s="23"/>
      <c r="B191" s="15"/>
      <c r="C191" s="11"/>
      <c r="D191" s="7" t="s">
        <v>31</v>
      </c>
      <c r="E191" s="57" t="s">
        <v>64</v>
      </c>
      <c r="F191" s="43">
        <v>40</v>
      </c>
      <c r="G191" s="43">
        <v>2.6</v>
      </c>
      <c r="H191" s="43">
        <v>0.5</v>
      </c>
      <c r="I191" s="43">
        <v>15.8</v>
      </c>
      <c r="J191" s="43">
        <v>78.239999999999995</v>
      </c>
      <c r="K191" s="76" t="s">
        <v>42</v>
      </c>
      <c r="L191" s="83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75"/>
      <c r="L192" s="82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75"/>
      <c r="L193" s="8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480</v>
      </c>
      <c r="G194" s="55">
        <f t="shared" ref="G194:J194" si="41">SUM(G185:G193)</f>
        <v>34.26</v>
      </c>
      <c r="H194" s="55">
        <f t="shared" si="41"/>
        <v>35.86</v>
      </c>
      <c r="I194" s="55">
        <f t="shared" si="41"/>
        <v>115.53999999999999</v>
      </c>
      <c r="J194" s="55">
        <f t="shared" si="41"/>
        <v>1013.24</v>
      </c>
      <c r="K194" s="77"/>
      <c r="L194" s="84">
        <f t="shared" ref="L194" si="42">SUM(L185:L193)</f>
        <v>117</v>
      </c>
    </row>
    <row r="195" spans="1:12" ht="18.75" customHeight="1" thickBot="1" x14ac:dyDescent="0.25">
      <c r="A195" s="29">
        <f>A177</f>
        <v>2</v>
      </c>
      <c r="B195" s="30">
        <f>B177</f>
        <v>5</v>
      </c>
      <c r="C195" s="115" t="s">
        <v>4</v>
      </c>
      <c r="D195" s="116"/>
      <c r="E195" s="31"/>
      <c r="F195" s="60">
        <v>900</v>
      </c>
      <c r="G195" s="61">
        <f t="shared" ref="G195:L195" si="43">G184+G194</f>
        <v>37.059999999999995</v>
      </c>
      <c r="H195" s="61">
        <f t="shared" si="43"/>
        <v>39.86</v>
      </c>
      <c r="I195" s="61">
        <f t="shared" si="43"/>
        <v>157.94</v>
      </c>
      <c r="J195" s="61">
        <f t="shared" si="43"/>
        <v>1218.44</v>
      </c>
      <c r="K195" s="87"/>
      <c r="L195" s="89">
        <f t="shared" si="43"/>
        <v>137</v>
      </c>
    </row>
    <row r="196" spans="1:12" ht="15" customHeight="1" thickBot="1" x14ac:dyDescent="0.25">
      <c r="A196" s="27"/>
      <c r="B196" s="28"/>
      <c r="C196" s="119" t="s">
        <v>5</v>
      </c>
      <c r="D196" s="119"/>
      <c r="E196" s="119"/>
      <c r="F196" s="34">
        <f>(F24+F43+F62+F81+F100+F119+F138+F157+F176+F195)/(IF(F24=0,0,1)+IF(F43=0,0,1)+IF(F62=0,0,1)+IF(F81=0,0,1)+IF(F100=0,0,1)+IF(F119=0,0,1)+IF(F138=0,0,1)+IF(F157=0,0,1)+IF(F176=0,0,1)+IF(F195=0,0,1))</f>
        <v>1090.5</v>
      </c>
      <c r="G196" s="59">
        <f t="shared" ref="G196:J196" si="44">(G24+G43+G62+G81+G100+G119+G138+G157+G176+G195)/(IF(G24=0,0,1)+IF(G43=0,0,1)+IF(G62=0,0,1)+IF(G81=0,0,1)+IF(G100=0,0,1)+IF(G119=0,0,1)+IF(G138=0,0,1)+IF(G157=0,0,1)+IF(G176=0,0,1)+IF(G195=0,0,1))</f>
        <v>37.253</v>
      </c>
      <c r="H196" s="59">
        <f t="shared" si="44"/>
        <v>39.594000000000008</v>
      </c>
      <c r="I196" s="59">
        <f t="shared" si="44"/>
        <v>158.12</v>
      </c>
      <c r="J196" s="59">
        <f t="shared" si="44"/>
        <v>1193.78</v>
      </c>
      <c r="K196" s="88"/>
      <c r="L196" s="90">
        <f t="shared" ref="L196" si="45">(L24+L43+L62+L81+L100+L119+L138+L157+L176+L195)/(IF(L24=0,0,1)+IF(L43=0,0,1)+IF(L62=0,0,1)+IF(L81=0,0,1)+IF(L100=0,0,1)+IF(L119=0,0,1)+IF(L138=0,0,1)+IF(L157=0,0,1)+IF(L176=0,0,1)+IF(L195=0,0,1))</f>
        <v>137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2024-01-19T11:49:48Z</cp:lastPrinted>
  <dcterms:created xsi:type="dcterms:W3CDTF">2022-05-16T14:23:56Z</dcterms:created>
  <dcterms:modified xsi:type="dcterms:W3CDTF">2024-01-19T13:11:53Z</dcterms:modified>
</cp:coreProperties>
</file>